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/>
  <mc:AlternateContent xmlns:mc="http://schemas.openxmlformats.org/markup-compatibility/2006">
    <mc:Choice Requires="x15">
      <x15ac:absPath xmlns:x15ac="http://schemas.microsoft.com/office/spreadsheetml/2010/11/ac" url="/Users/devingupta/Downloads/"/>
    </mc:Choice>
  </mc:AlternateContent>
  <xr:revisionPtr revIDLastSave="0" documentId="8_{680803FE-98A0-1045-822C-FE5127CBB90F}" xr6:coauthVersionLast="47" xr6:coauthVersionMax="47" xr10:uidLastSave="{00000000-0000-0000-0000-000000000000}"/>
  <bookViews>
    <workbookView xWindow="0" yWindow="0" windowWidth="28800" windowHeight="18000" tabRatio="682" activeTab="5" xr2:uid="{00000000-000D-0000-FFFF-FFFF00000000}"/>
  </bookViews>
  <sheets>
    <sheet name="Group Details" sheetId="1" r:id="rId1"/>
    <sheet name="HDFC Historical Data" sheetId="2" r:id="rId2"/>
    <sheet name="ONGC Historical Data" sheetId="3" r:id="rId3"/>
    <sheet name="SpiceJet Historical Data" sheetId="4" r:id="rId4"/>
    <sheet name="Sharpe Ratio Analysis" sheetId="5" r:id="rId5"/>
    <sheet name="Portfolio Data Inv D" sheetId="6" r:id="rId6"/>
    <sheet name="Portfolio Data Inv E" sheetId="7" r:id="rId7"/>
    <sheet name="Portfolio Data Inv F" sheetId="8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  <ext uri="GoogleSheetsCustomDataVersion1">
      <go:sheetsCustomData xmlns:go="http://customooxmlschemas.google.com/" r:id="rId12" roundtripDataSignature="AMtx7mjA2kO0anE14ehHXONlwZx2GUhTQQ=="/>
    </ext>
  </extLst>
</workbook>
</file>

<file path=xl/calcChain.xml><?xml version="1.0" encoding="utf-8"?>
<calcChain xmlns="http://schemas.openxmlformats.org/spreadsheetml/2006/main">
  <c r="F2" i="8" l="1"/>
  <c r="D3" i="8"/>
  <c r="E3" i="8"/>
  <c r="F3" i="8" s="1"/>
  <c r="D4" i="8"/>
  <c r="F4" i="8" s="1"/>
  <c r="E4" i="8"/>
  <c r="D5" i="8"/>
  <c r="E5" i="8"/>
  <c r="F5" i="8"/>
  <c r="D6" i="8"/>
  <c r="F6" i="8" s="1"/>
  <c r="E6" i="8"/>
  <c r="D7" i="8"/>
  <c r="F7" i="8" s="1"/>
  <c r="E7" i="8"/>
  <c r="D8" i="8"/>
  <c r="E8" i="8"/>
  <c r="D9" i="8"/>
  <c r="E9" i="8"/>
  <c r="D10" i="8"/>
  <c r="F10" i="8" s="1"/>
  <c r="E10" i="8"/>
  <c r="D11" i="8"/>
  <c r="E11" i="8"/>
  <c r="F11" i="8"/>
  <c r="D12" i="8"/>
  <c r="F12" i="8" s="1"/>
  <c r="E12" i="8"/>
  <c r="D13" i="8"/>
  <c r="F13" i="8" s="1"/>
  <c r="E13" i="8"/>
  <c r="D14" i="8"/>
  <c r="E14" i="8"/>
  <c r="F14" i="8"/>
  <c r="D15" i="8"/>
  <c r="F15" i="8" s="1"/>
  <c r="E15" i="8"/>
  <c r="D16" i="8"/>
  <c r="F16" i="8" s="1"/>
  <c r="E16" i="8"/>
  <c r="D17" i="8"/>
  <c r="F17" i="8" s="1"/>
  <c r="E17" i="8"/>
  <c r="D18" i="8"/>
  <c r="E18" i="8"/>
  <c r="F18" i="8"/>
  <c r="D19" i="8"/>
  <c r="F19" i="8" s="1"/>
  <c r="E19" i="8"/>
  <c r="D20" i="8"/>
  <c r="F20" i="8" s="1"/>
  <c r="E20" i="8"/>
  <c r="D21" i="8"/>
  <c r="E21" i="8"/>
  <c r="D22" i="8"/>
  <c r="E22" i="8"/>
  <c r="F22" i="8"/>
  <c r="D23" i="8"/>
  <c r="E23" i="8"/>
  <c r="F23" i="8" s="1"/>
  <c r="D24" i="8"/>
  <c r="E24" i="8"/>
  <c r="D25" i="8"/>
  <c r="F25" i="8" s="1"/>
  <c r="E25" i="8"/>
  <c r="D26" i="8"/>
  <c r="F26" i="8" s="1"/>
  <c r="E26" i="8"/>
  <c r="D27" i="8"/>
  <c r="E27" i="8"/>
  <c r="F27" i="8"/>
  <c r="D28" i="8"/>
  <c r="F28" i="8" s="1"/>
  <c r="E28" i="8"/>
  <c r="D29" i="8"/>
  <c r="F29" i="8" s="1"/>
  <c r="E29" i="8"/>
  <c r="D30" i="8"/>
  <c r="F30" i="8" s="1"/>
  <c r="E30" i="8"/>
  <c r="D31" i="8"/>
  <c r="F31" i="8" s="1"/>
  <c r="E31" i="8"/>
  <c r="D32" i="8"/>
  <c r="F32" i="8" s="1"/>
  <c r="E32" i="8"/>
  <c r="D33" i="8"/>
  <c r="F33" i="8" s="1"/>
  <c r="E33" i="8"/>
  <c r="D34" i="8"/>
  <c r="E34" i="8"/>
  <c r="F34" i="8"/>
  <c r="D35" i="8"/>
  <c r="F35" i="8" s="1"/>
  <c r="E35" i="8"/>
  <c r="D36" i="8"/>
  <c r="F36" i="8" s="1"/>
  <c r="E36" i="8"/>
  <c r="D37" i="8"/>
  <c r="E37" i="8"/>
  <c r="D38" i="8"/>
  <c r="E38" i="8"/>
  <c r="F38" i="8"/>
  <c r="D39" i="8"/>
  <c r="F39" i="8" s="1"/>
  <c r="E39" i="8"/>
  <c r="D40" i="8"/>
  <c r="E40" i="8"/>
  <c r="D41" i="8"/>
  <c r="F41" i="8" s="1"/>
  <c r="E41" i="8"/>
  <c r="D42" i="8"/>
  <c r="F42" i="8" s="1"/>
  <c r="E42" i="8"/>
  <c r="D43" i="8"/>
  <c r="E43" i="8"/>
  <c r="F43" i="8"/>
  <c r="D44" i="8"/>
  <c r="F44" i="8" s="1"/>
  <c r="E44" i="8"/>
  <c r="D45" i="8"/>
  <c r="F45" i="8" s="1"/>
  <c r="E45" i="8"/>
  <c r="D46" i="8"/>
  <c r="F46" i="8" s="1"/>
  <c r="E46" i="8"/>
  <c r="D47" i="8"/>
  <c r="F47" i="8" s="1"/>
  <c r="E47" i="8"/>
  <c r="D48" i="8"/>
  <c r="F48" i="8" s="1"/>
  <c r="E48" i="8"/>
  <c r="D49" i="8"/>
  <c r="F49" i="8" s="1"/>
  <c r="E49" i="8"/>
  <c r="D50" i="8"/>
  <c r="E50" i="8"/>
  <c r="F50" i="8"/>
  <c r="D51" i="8"/>
  <c r="F51" i="8" s="1"/>
  <c r="E51" i="8"/>
  <c r="D52" i="8"/>
  <c r="F52" i="8" s="1"/>
  <c r="E52" i="8"/>
  <c r="D53" i="8"/>
  <c r="E53" i="8"/>
  <c r="D54" i="8"/>
  <c r="E54" i="8"/>
  <c r="F54" i="8"/>
  <c r="D55" i="8"/>
  <c r="E55" i="8"/>
  <c r="F55" i="8" s="1"/>
  <c r="D56" i="8"/>
  <c r="E56" i="8"/>
  <c r="D57" i="8"/>
  <c r="F57" i="8" s="1"/>
  <c r="E57" i="8"/>
  <c r="D58" i="8"/>
  <c r="F58" i="8" s="1"/>
  <c r="E58" i="8"/>
  <c r="D59" i="8"/>
  <c r="E59" i="8"/>
  <c r="F59" i="8"/>
  <c r="D60" i="8"/>
  <c r="F60" i="8" s="1"/>
  <c r="E60" i="8"/>
  <c r="D61" i="8"/>
  <c r="F61" i="8" s="1"/>
  <c r="E61" i="8"/>
  <c r="D62" i="8"/>
  <c r="F62" i="8" s="1"/>
  <c r="E62" i="8"/>
  <c r="D63" i="8"/>
  <c r="F63" i="8" s="1"/>
  <c r="E63" i="8"/>
  <c r="D64" i="8"/>
  <c r="F64" i="8" s="1"/>
  <c r="E64" i="8"/>
  <c r="D65" i="8"/>
  <c r="F65" i="8" s="1"/>
  <c r="E65" i="8"/>
  <c r="D66" i="8"/>
  <c r="E66" i="8"/>
  <c r="F66" i="8"/>
  <c r="D67" i="8"/>
  <c r="F67" i="8" s="1"/>
  <c r="E67" i="8"/>
  <c r="D68" i="8"/>
  <c r="F68" i="8" s="1"/>
  <c r="E68" i="8"/>
  <c r="D69" i="8"/>
  <c r="E69" i="8"/>
  <c r="D70" i="8"/>
  <c r="E70" i="8"/>
  <c r="F70" i="8"/>
  <c r="D71" i="8"/>
  <c r="F71" i="8" s="1"/>
  <c r="E71" i="8"/>
  <c r="D72" i="8"/>
  <c r="E72" i="8"/>
  <c r="D73" i="8"/>
  <c r="F73" i="8" s="1"/>
  <c r="E73" i="8"/>
  <c r="D74" i="8"/>
  <c r="F74" i="8" s="1"/>
  <c r="E74" i="8"/>
  <c r="D75" i="8"/>
  <c r="E75" i="8"/>
  <c r="F75" i="8"/>
  <c r="D76" i="8"/>
  <c r="F76" i="8" s="1"/>
  <c r="E76" i="8"/>
  <c r="D77" i="8"/>
  <c r="F77" i="8" s="1"/>
  <c r="E77" i="8"/>
  <c r="D78" i="8"/>
  <c r="E78" i="8"/>
  <c r="F78" i="8"/>
  <c r="D79" i="8"/>
  <c r="F79" i="8" s="1"/>
  <c r="E79" i="8"/>
  <c r="D80" i="8"/>
  <c r="F80" i="8" s="1"/>
  <c r="E80" i="8"/>
  <c r="D81" i="8"/>
  <c r="F81" i="8" s="1"/>
  <c r="E81" i="8"/>
  <c r="D82" i="8"/>
  <c r="E82" i="8"/>
  <c r="F82" i="8"/>
  <c r="D83" i="8"/>
  <c r="F83" i="8" s="1"/>
  <c r="E83" i="8"/>
  <c r="D84" i="8"/>
  <c r="F84" i="8" s="1"/>
  <c r="E84" i="8"/>
  <c r="D85" i="8"/>
  <c r="E85" i="8"/>
  <c r="D86" i="8"/>
  <c r="E86" i="8"/>
  <c r="F86" i="8"/>
  <c r="D87" i="8"/>
  <c r="E87" i="8"/>
  <c r="F87" i="8" s="1"/>
  <c r="D88" i="8"/>
  <c r="E88" i="8"/>
  <c r="D89" i="8"/>
  <c r="F89" i="8" s="1"/>
  <c r="E89" i="8"/>
  <c r="D90" i="8"/>
  <c r="F90" i="8" s="1"/>
  <c r="E90" i="8"/>
  <c r="D91" i="8"/>
  <c r="E91" i="8"/>
  <c r="F91" i="8"/>
  <c r="D92" i="8"/>
  <c r="F92" i="8" s="1"/>
  <c r="E92" i="8"/>
  <c r="D93" i="8"/>
  <c r="F93" i="8" s="1"/>
  <c r="E93" i="8"/>
  <c r="D94" i="8"/>
  <c r="E94" i="8"/>
  <c r="F94" i="8"/>
  <c r="D95" i="8"/>
  <c r="F95" i="8" s="1"/>
  <c r="E95" i="8"/>
  <c r="D96" i="8"/>
  <c r="F96" i="8" s="1"/>
  <c r="E96" i="8"/>
  <c r="D97" i="8"/>
  <c r="F97" i="8" s="1"/>
  <c r="E97" i="8"/>
  <c r="D98" i="8"/>
  <c r="E98" i="8"/>
  <c r="F98" i="8"/>
  <c r="D99" i="8"/>
  <c r="F99" i="8" s="1"/>
  <c r="E99" i="8"/>
  <c r="D100" i="8"/>
  <c r="F100" i="8" s="1"/>
  <c r="E100" i="8"/>
  <c r="D101" i="8"/>
  <c r="E101" i="8"/>
  <c r="D102" i="8"/>
  <c r="E102" i="8"/>
  <c r="F102" i="8"/>
  <c r="D103" i="8"/>
  <c r="E103" i="8"/>
  <c r="F103" i="8" s="1"/>
  <c r="D104" i="8"/>
  <c r="E104" i="8"/>
  <c r="D105" i="8"/>
  <c r="F105" i="8" s="1"/>
  <c r="E105" i="8"/>
  <c r="D106" i="8"/>
  <c r="F106" i="8" s="1"/>
  <c r="E106" i="8"/>
  <c r="D107" i="8"/>
  <c r="E107" i="8"/>
  <c r="F107" i="8"/>
  <c r="D108" i="8"/>
  <c r="F108" i="8" s="1"/>
  <c r="E108" i="8"/>
  <c r="D109" i="8"/>
  <c r="F109" i="8" s="1"/>
  <c r="E109" i="8"/>
  <c r="D110" i="8"/>
  <c r="F110" i="8" s="1"/>
  <c r="E110" i="8"/>
  <c r="D111" i="8"/>
  <c r="F111" i="8" s="1"/>
  <c r="E111" i="8"/>
  <c r="D112" i="8"/>
  <c r="F112" i="8" s="1"/>
  <c r="E112" i="8"/>
  <c r="D113" i="8"/>
  <c r="F113" i="8" s="1"/>
  <c r="E113" i="8"/>
  <c r="D114" i="8"/>
  <c r="E114" i="8"/>
  <c r="F114" i="8"/>
  <c r="D115" i="8"/>
  <c r="F115" i="8" s="1"/>
  <c r="E115" i="8"/>
  <c r="D116" i="8"/>
  <c r="F116" i="8" s="1"/>
  <c r="E116" i="8"/>
  <c r="D117" i="8"/>
  <c r="E117" i="8"/>
  <c r="D118" i="8"/>
  <c r="E118" i="8"/>
  <c r="F118" i="8"/>
  <c r="D119" i="8"/>
  <c r="F119" i="8" s="1"/>
  <c r="E119" i="8"/>
  <c r="D120" i="8"/>
  <c r="E120" i="8"/>
  <c r="D121" i="8"/>
  <c r="F121" i="8" s="1"/>
  <c r="E121" i="8"/>
  <c r="D122" i="8"/>
  <c r="F122" i="8" s="1"/>
  <c r="E122" i="8"/>
  <c r="D123" i="8"/>
  <c r="E123" i="8"/>
  <c r="F123" i="8"/>
  <c r="D124" i="8"/>
  <c r="F124" i="8" s="1"/>
  <c r="E124" i="8"/>
  <c r="D125" i="8"/>
  <c r="F125" i="8" s="1"/>
  <c r="E125" i="8"/>
  <c r="D126" i="8"/>
  <c r="F126" i="8" s="1"/>
  <c r="E126" i="8"/>
  <c r="D127" i="8"/>
  <c r="F127" i="8" s="1"/>
  <c r="E127" i="8"/>
  <c r="D128" i="8"/>
  <c r="F128" i="8" s="1"/>
  <c r="E128" i="8"/>
  <c r="D129" i="8"/>
  <c r="E129" i="8"/>
  <c r="D130" i="8"/>
  <c r="E130" i="8"/>
  <c r="F130" i="8"/>
  <c r="D131" i="8"/>
  <c r="F131" i="8" s="1"/>
  <c r="E131" i="8"/>
  <c r="D132" i="8"/>
  <c r="E132" i="8"/>
  <c r="D133" i="8"/>
  <c r="E133" i="8"/>
  <c r="D134" i="8"/>
  <c r="E134" i="8"/>
  <c r="F134" i="8"/>
  <c r="D135" i="8"/>
  <c r="E135" i="8"/>
  <c r="F135" i="8"/>
  <c r="D136" i="8"/>
  <c r="E136" i="8"/>
  <c r="D137" i="8"/>
  <c r="F137" i="8" s="1"/>
  <c r="E137" i="8"/>
  <c r="D138" i="8"/>
  <c r="F138" i="8" s="1"/>
  <c r="E138" i="8"/>
  <c r="D139" i="8"/>
  <c r="E139" i="8"/>
  <c r="F139" i="8"/>
  <c r="D140" i="8"/>
  <c r="F140" i="8" s="1"/>
  <c r="E140" i="8"/>
  <c r="D141" i="8"/>
  <c r="F141" i="8" s="1"/>
  <c r="E141" i="8"/>
  <c r="D142" i="8"/>
  <c r="F142" i="8" s="1"/>
  <c r="E142" i="8"/>
  <c r="D143" i="8"/>
  <c r="F143" i="8" s="1"/>
  <c r="E143" i="8"/>
  <c r="D144" i="8"/>
  <c r="F144" i="8" s="1"/>
  <c r="E144" i="8"/>
  <c r="D145" i="8"/>
  <c r="E145" i="8"/>
  <c r="D146" i="8"/>
  <c r="E146" i="8"/>
  <c r="F146" i="8" s="1"/>
  <c r="D147" i="8"/>
  <c r="F147" i="8" s="1"/>
  <c r="E147" i="8"/>
  <c r="D148" i="8"/>
  <c r="F148" i="8" s="1"/>
  <c r="E148" i="8"/>
  <c r="D149" i="8"/>
  <c r="E149" i="8"/>
  <c r="D150" i="8"/>
  <c r="E150" i="8"/>
  <c r="F150" i="8"/>
  <c r="D151" i="8"/>
  <c r="E151" i="8"/>
  <c r="F151" i="8" s="1"/>
  <c r="D152" i="8"/>
  <c r="E152" i="8"/>
  <c r="D153" i="8"/>
  <c r="F153" i="8" s="1"/>
  <c r="E153" i="8"/>
  <c r="D154" i="8"/>
  <c r="F154" i="8" s="1"/>
  <c r="E154" i="8"/>
  <c r="D155" i="8"/>
  <c r="E155" i="8"/>
  <c r="F155" i="8"/>
  <c r="D156" i="8"/>
  <c r="F156" i="8" s="1"/>
  <c r="E156" i="8"/>
  <c r="D157" i="8"/>
  <c r="F157" i="8" s="1"/>
  <c r="E157" i="8"/>
  <c r="D158" i="8"/>
  <c r="F158" i="8" s="1"/>
  <c r="E158" i="8"/>
  <c r="D159" i="8"/>
  <c r="F159" i="8" s="1"/>
  <c r="E159" i="8"/>
  <c r="D160" i="8"/>
  <c r="F160" i="8" s="1"/>
  <c r="E160" i="8"/>
  <c r="D161" i="8"/>
  <c r="F161" i="8" s="1"/>
  <c r="E161" i="8"/>
  <c r="D162" i="8"/>
  <c r="E162" i="8"/>
  <c r="F162" i="8" s="1"/>
  <c r="D163" i="8"/>
  <c r="F163" i="8" s="1"/>
  <c r="E163" i="8"/>
  <c r="D164" i="8"/>
  <c r="F164" i="8" s="1"/>
  <c r="E164" i="8"/>
  <c r="D165" i="8"/>
  <c r="E165" i="8"/>
  <c r="D166" i="8"/>
  <c r="E166" i="8"/>
  <c r="F166" i="8"/>
  <c r="D167" i="8"/>
  <c r="F167" i="8" s="1"/>
  <c r="E167" i="8"/>
  <c r="D168" i="8"/>
  <c r="E168" i="8"/>
  <c r="D169" i="8"/>
  <c r="F169" i="8" s="1"/>
  <c r="E169" i="8"/>
  <c r="D170" i="8"/>
  <c r="F170" i="8" s="1"/>
  <c r="E170" i="8"/>
  <c r="D171" i="8"/>
  <c r="E171" i="8"/>
  <c r="F171" i="8"/>
  <c r="D172" i="8"/>
  <c r="F172" i="8" s="1"/>
  <c r="E172" i="8"/>
  <c r="D173" i="8"/>
  <c r="F173" i="8" s="1"/>
  <c r="E173" i="8"/>
  <c r="D174" i="8"/>
  <c r="F174" i="8" s="1"/>
  <c r="E174" i="8"/>
  <c r="D175" i="8"/>
  <c r="F175" i="8" s="1"/>
  <c r="E175" i="8"/>
  <c r="D176" i="8"/>
  <c r="F176" i="8" s="1"/>
  <c r="E176" i="8"/>
  <c r="D177" i="8"/>
  <c r="F177" i="8" s="1"/>
  <c r="E177" i="8"/>
  <c r="D178" i="8"/>
  <c r="E178" i="8"/>
  <c r="F178" i="8" s="1"/>
  <c r="D179" i="8"/>
  <c r="F179" i="8" s="1"/>
  <c r="E179" i="8"/>
  <c r="D180" i="8"/>
  <c r="F180" i="8" s="1"/>
  <c r="E180" i="8"/>
  <c r="D181" i="8"/>
  <c r="E181" i="8"/>
  <c r="D182" i="8"/>
  <c r="E182" i="8"/>
  <c r="F182" i="8"/>
  <c r="D183" i="8"/>
  <c r="E183" i="8"/>
  <c r="F183" i="8" s="1"/>
  <c r="D184" i="8"/>
  <c r="E184" i="8"/>
  <c r="D185" i="8"/>
  <c r="F185" i="8" s="1"/>
  <c r="E185" i="8"/>
  <c r="D186" i="8"/>
  <c r="F186" i="8" s="1"/>
  <c r="E186" i="8"/>
  <c r="D187" i="8"/>
  <c r="E187" i="8"/>
  <c r="F187" i="8"/>
  <c r="D188" i="8"/>
  <c r="F188" i="8" s="1"/>
  <c r="E188" i="8"/>
  <c r="D189" i="8"/>
  <c r="F189" i="8" s="1"/>
  <c r="E189" i="8"/>
  <c r="D190" i="8"/>
  <c r="E190" i="8"/>
  <c r="F190" i="8"/>
  <c r="D191" i="8"/>
  <c r="F191" i="8" s="1"/>
  <c r="E191" i="8"/>
  <c r="D192" i="8"/>
  <c r="F192" i="8" s="1"/>
  <c r="E192" i="8"/>
  <c r="D193" i="8"/>
  <c r="F193" i="8" s="1"/>
  <c r="E193" i="8"/>
  <c r="D194" i="8"/>
  <c r="E194" i="8"/>
  <c r="F194" i="8" s="1"/>
  <c r="D195" i="8"/>
  <c r="F195" i="8" s="1"/>
  <c r="E195" i="8"/>
  <c r="D196" i="8"/>
  <c r="F196" i="8" s="1"/>
  <c r="E196" i="8"/>
  <c r="D197" i="8"/>
  <c r="E197" i="8"/>
  <c r="D198" i="8"/>
  <c r="E198" i="8"/>
  <c r="F198" i="8"/>
  <c r="D199" i="8"/>
  <c r="E199" i="8"/>
  <c r="F199" i="8" s="1"/>
  <c r="D200" i="8"/>
  <c r="E200" i="8"/>
  <c r="D201" i="8"/>
  <c r="F201" i="8" s="1"/>
  <c r="E201" i="8"/>
  <c r="D202" i="8"/>
  <c r="F202" i="8" s="1"/>
  <c r="E202" i="8"/>
  <c r="D203" i="8"/>
  <c r="E203" i="8"/>
  <c r="F203" i="8"/>
  <c r="D204" i="8"/>
  <c r="F204" i="8" s="1"/>
  <c r="E204" i="8"/>
  <c r="D205" i="8"/>
  <c r="F205" i="8" s="1"/>
  <c r="E205" i="8"/>
  <c r="D206" i="8"/>
  <c r="F206" i="8" s="1"/>
  <c r="E206" i="8"/>
  <c r="D207" i="8"/>
  <c r="F207" i="8" s="1"/>
  <c r="E207" i="8"/>
  <c r="D208" i="8"/>
  <c r="F208" i="8" s="1"/>
  <c r="E208" i="8"/>
  <c r="D209" i="8"/>
  <c r="F209" i="8" s="1"/>
  <c r="E209" i="8"/>
  <c r="D210" i="8"/>
  <c r="E210" i="8"/>
  <c r="F210" i="8" s="1"/>
  <c r="D211" i="8"/>
  <c r="F211" i="8" s="1"/>
  <c r="E211" i="8"/>
  <c r="D212" i="8"/>
  <c r="F212" i="8" s="1"/>
  <c r="E212" i="8"/>
  <c r="D213" i="8"/>
  <c r="E213" i="8"/>
  <c r="D214" i="8"/>
  <c r="E214" i="8"/>
  <c r="F214" i="8"/>
  <c r="D215" i="8"/>
  <c r="F215" i="8" s="1"/>
  <c r="E215" i="8"/>
  <c r="D216" i="8"/>
  <c r="E216" i="8"/>
  <c r="D217" i="8"/>
  <c r="F217" i="8" s="1"/>
  <c r="E217" i="8"/>
  <c r="D218" i="8"/>
  <c r="F218" i="8" s="1"/>
  <c r="E218" i="8"/>
  <c r="D219" i="8"/>
  <c r="E219" i="8"/>
  <c r="F219" i="8"/>
  <c r="D220" i="8"/>
  <c r="F220" i="8" s="1"/>
  <c r="E220" i="8"/>
  <c r="D221" i="8"/>
  <c r="F221" i="8" s="1"/>
  <c r="E221" i="8"/>
  <c r="D222" i="8"/>
  <c r="F222" i="8" s="1"/>
  <c r="E222" i="8"/>
  <c r="D223" i="8"/>
  <c r="F223" i="8" s="1"/>
  <c r="E223" i="8"/>
  <c r="D224" i="8"/>
  <c r="F224" i="8" s="1"/>
  <c r="E224" i="8"/>
  <c r="D225" i="8"/>
  <c r="F225" i="8" s="1"/>
  <c r="E225" i="8"/>
  <c r="D226" i="8"/>
  <c r="E226" i="8"/>
  <c r="F226" i="8" s="1"/>
  <c r="D227" i="8"/>
  <c r="F227" i="8" s="1"/>
  <c r="E227" i="8"/>
  <c r="D228" i="8"/>
  <c r="F228" i="8" s="1"/>
  <c r="E228" i="8"/>
  <c r="D229" i="8"/>
  <c r="E229" i="8"/>
  <c r="D230" i="8"/>
  <c r="E230" i="8"/>
  <c r="F230" i="8"/>
  <c r="D231" i="8"/>
  <c r="E231" i="8"/>
  <c r="F231" i="8" s="1"/>
  <c r="D232" i="8"/>
  <c r="E232" i="8"/>
  <c r="D233" i="8"/>
  <c r="F233" i="8" s="1"/>
  <c r="E233" i="8"/>
  <c r="D234" i="8"/>
  <c r="F234" i="8" s="1"/>
  <c r="E234" i="8"/>
  <c r="D235" i="8"/>
  <c r="E235" i="8"/>
  <c r="F235" i="8"/>
  <c r="D236" i="8"/>
  <c r="F236" i="8" s="1"/>
  <c r="E236" i="8"/>
  <c r="D237" i="8"/>
  <c r="F237" i="8" s="1"/>
  <c r="E237" i="8"/>
  <c r="D238" i="8"/>
  <c r="F238" i="8" s="1"/>
  <c r="E238" i="8"/>
  <c r="D239" i="8"/>
  <c r="F239" i="8" s="1"/>
  <c r="E239" i="8"/>
  <c r="D240" i="8"/>
  <c r="F240" i="8" s="1"/>
  <c r="E240" i="8"/>
  <c r="D241" i="8"/>
  <c r="F241" i="8" s="1"/>
  <c r="E241" i="8"/>
  <c r="D242" i="8"/>
  <c r="E242" i="8"/>
  <c r="F242" i="8" s="1"/>
  <c r="D243" i="8"/>
  <c r="F243" i="8" s="1"/>
  <c r="E243" i="8"/>
  <c r="D244" i="8"/>
  <c r="F244" i="8" s="1"/>
  <c r="E244" i="8"/>
  <c r="D245" i="8"/>
  <c r="E245" i="8"/>
  <c r="D246" i="8"/>
  <c r="E246" i="8"/>
  <c r="F246" i="8"/>
  <c r="D247" i="8"/>
  <c r="F247" i="8" s="1"/>
  <c r="E247" i="8"/>
  <c r="F2" i="7"/>
  <c r="D3" i="7"/>
  <c r="F3" i="7" s="1"/>
  <c r="E3" i="7"/>
  <c r="D4" i="7"/>
  <c r="F4" i="7" s="1"/>
  <c r="E4" i="7"/>
  <c r="D5" i="7"/>
  <c r="E5" i="7"/>
  <c r="F5" i="7"/>
  <c r="D6" i="7"/>
  <c r="E6" i="7"/>
  <c r="F6" i="7"/>
  <c r="D7" i="7"/>
  <c r="E7" i="7"/>
  <c r="D8" i="7"/>
  <c r="F8" i="7" s="1"/>
  <c r="E8" i="7"/>
  <c r="D9" i="7"/>
  <c r="E9" i="7"/>
  <c r="D10" i="7"/>
  <c r="E10" i="7"/>
  <c r="F10" i="7" s="1"/>
  <c r="D11" i="7"/>
  <c r="E11" i="7"/>
  <c r="D12" i="7"/>
  <c r="E12" i="7"/>
  <c r="D13" i="7"/>
  <c r="E13" i="7"/>
  <c r="D14" i="7"/>
  <c r="F14" i="7" s="1"/>
  <c r="E14" i="7"/>
  <c r="D15" i="7"/>
  <c r="F15" i="7" s="1"/>
  <c r="E15" i="7"/>
  <c r="D16" i="7"/>
  <c r="F16" i="7" s="1"/>
  <c r="E16" i="7"/>
  <c r="D17" i="7"/>
  <c r="E17" i="7"/>
  <c r="F17" i="7" s="1"/>
  <c r="D18" i="7"/>
  <c r="F18" i="7" s="1"/>
  <c r="E18" i="7"/>
  <c r="D19" i="7"/>
  <c r="E19" i="7"/>
  <c r="D20" i="7"/>
  <c r="F20" i="7" s="1"/>
  <c r="E20" i="7"/>
  <c r="D21" i="7"/>
  <c r="E21" i="7"/>
  <c r="D22" i="7"/>
  <c r="F22" i="7" s="1"/>
  <c r="E22" i="7"/>
  <c r="D23" i="7"/>
  <c r="F23" i="7" s="1"/>
  <c r="E23" i="7"/>
  <c r="D24" i="7"/>
  <c r="E24" i="7"/>
  <c r="D25" i="7"/>
  <c r="E25" i="7"/>
  <c r="D26" i="7"/>
  <c r="E26" i="7"/>
  <c r="F26" i="7"/>
  <c r="D27" i="7"/>
  <c r="F27" i="7" s="1"/>
  <c r="E27" i="7"/>
  <c r="D28" i="7"/>
  <c r="F28" i="7" s="1"/>
  <c r="E28" i="7"/>
  <c r="D29" i="7"/>
  <c r="E29" i="7"/>
  <c r="F29" i="7" s="1"/>
  <c r="D30" i="7"/>
  <c r="E30" i="7"/>
  <c r="F30" i="7" s="1"/>
  <c r="D31" i="7"/>
  <c r="E31" i="7"/>
  <c r="D32" i="7"/>
  <c r="F32" i="7" s="1"/>
  <c r="E32" i="7"/>
  <c r="D33" i="7"/>
  <c r="E33" i="7"/>
  <c r="D34" i="7"/>
  <c r="F34" i="7" s="1"/>
  <c r="E34" i="7"/>
  <c r="D35" i="7"/>
  <c r="F35" i="7" s="1"/>
  <c r="E35" i="7"/>
  <c r="D36" i="7"/>
  <c r="E36" i="7"/>
  <c r="D37" i="7"/>
  <c r="E37" i="7"/>
  <c r="F37" i="7" s="1"/>
  <c r="D38" i="7"/>
  <c r="E38" i="7"/>
  <c r="F38" i="7"/>
  <c r="D39" i="7"/>
  <c r="F39" i="7" s="1"/>
  <c r="E39" i="7"/>
  <c r="D40" i="7"/>
  <c r="F40" i="7" s="1"/>
  <c r="E40" i="7"/>
  <c r="D41" i="7"/>
  <c r="E41" i="7"/>
  <c r="D42" i="7"/>
  <c r="E42" i="7"/>
  <c r="F42" i="7" s="1"/>
  <c r="D43" i="7"/>
  <c r="E43" i="7"/>
  <c r="D44" i="7"/>
  <c r="E44" i="7"/>
  <c r="D45" i="7"/>
  <c r="E45" i="7"/>
  <c r="D46" i="7"/>
  <c r="F46" i="7" s="1"/>
  <c r="E46" i="7"/>
  <c r="D47" i="7"/>
  <c r="F47" i="7" s="1"/>
  <c r="E47" i="7"/>
  <c r="D48" i="7"/>
  <c r="F48" i="7" s="1"/>
  <c r="E48" i="7"/>
  <c r="D49" i="7"/>
  <c r="E49" i="7"/>
  <c r="F49" i="7" s="1"/>
  <c r="D50" i="7"/>
  <c r="F50" i="7" s="1"/>
  <c r="E50" i="7"/>
  <c r="D51" i="7"/>
  <c r="E51" i="7"/>
  <c r="D52" i="7"/>
  <c r="F52" i="7" s="1"/>
  <c r="E52" i="7"/>
  <c r="D53" i="7"/>
  <c r="E53" i="7"/>
  <c r="D54" i="7"/>
  <c r="F54" i="7" s="1"/>
  <c r="E54" i="7"/>
  <c r="D55" i="7"/>
  <c r="F55" i="7" s="1"/>
  <c r="E55" i="7"/>
  <c r="D56" i="7"/>
  <c r="E56" i="7"/>
  <c r="D57" i="7"/>
  <c r="E57" i="7"/>
  <c r="D58" i="7"/>
  <c r="E58" i="7"/>
  <c r="F58" i="7"/>
  <c r="D59" i="7"/>
  <c r="F59" i="7" s="1"/>
  <c r="E59" i="7"/>
  <c r="D60" i="7"/>
  <c r="F60" i="7" s="1"/>
  <c r="E60" i="7"/>
  <c r="D61" i="7"/>
  <c r="E61" i="7"/>
  <c r="D62" i="7"/>
  <c r="E62" i="7"/>
  <c r="F62" i="7" s="1"/>
  <c r="D63" i="7"/>
  <c r="E63" i="7"/>
  <c r="D64" i="7"/>
  <c r="F64" i="7" s="1"/>
  <c r="E64" i="7"/>
  <c r="D65" i="7"/>
  <c r="E65" i="7"/>
  <c r="D66" i="7"/>
  <c r="F66" i="7" s="1"/>
  <c r="E66" i="7"/>
  <c r="D67" i="7"/>
  <c r="F67" i="7" s="1"/>
  <c r="E67" i="7"/>
  <c r="D68" i="7"/>
  <c r="F68" i="7" s="1"/>
  <c r="E68" i="7"/>
  <c r="D69" i="7"/>
  <c r="E69" i="7"/>
  <c r="F69" i="7" s="1"/>
  <c r="D70" i="7"/>
  <c r="E70" i="7"/>
  <c r="F70" i="7"/>
  <c r="D71" i="7"/>
  <c r="F71" i="7" s="1"/>
  <c r="E71" i="7"/>
  <c r="D72" i="7"/>
  <c r="F72" i="7" s="1"/>
  <c r="E72" i="7"/>
  <c r="D73" i="7"/>
  <c r="E73" i="7"/>
  <c r="D74" i="7"/>
  <c r="E74" i="7"/>
  <c r="F74" i="7" s="1"/>
  <c r="D75" i="7"/>
  <c r="E75" i="7"/>
  <c r="D76" i="7"/>
  <c r="E76" i="7"/>
  <c r="D77" i="7"/>
  <c r="E77" i="7"/>
  <c r="D78" i="7"/>
  <c r="F78" i="7" s="1"/>
  <c r="E78" i="7"/>
  <c r="D79" i="7"/>
  <c r="F79" i="7" s="1"/>
  <c r="E79" i="7"/>
  <c r="D80" i="7"/>
  <c r="F80" i="7" s="1"/>
  <c r="E80" i="7"/>
  <c r="D81" i="7"/>
  <c r="E81" i="7"/>
  <c r="F81" i="7" s="1"/>
  <c r="D82" i="7"/>
  <c r="F82" i="7" s="1"/>
  <c r="E82" i="7"/>
  <c r="D83" i="7"/>
  <c r="E83" i="7"/>
  <c r="D84" i="7"/>
  <c r="F84" i="7" s="1"/>
  <c r="E84" i="7"/>
  <c r="D85" i="7"/>
  <c r="E85" i="7"/>
  <c r="D86" i="7"/>
  <c r="F86" i="7" s="1"/>
  <c r="E86" i="7"/>
  <c r="D87" i="7"/>
  <c r="F87" i="7" s="1"/>
  <c r="E87" i="7"/>
  <c r="D88" i="7"/>
  <c r="E88" i="7"/>
  <c r="D89" i="7"/>
  <c r="E89" i="7"/>
  <c r="D90" i="7"/>
  <c r="E90" i="7"/>
  <c r="F90" i="7"/>
  <c r="D91" i="7"/>
  <c r="F91" i="7" s="1"/>
  <c r="E91" i="7"/>
  <c r="D92" i="7"/>
  <c r="F92" i="7" s="1"/>
  <c r="E92" i="7"/>
  <c r="D93" i="7"/>
  <c r="E93" i="7"/>
  <c r="F93" i="7" s="1"/>
  <c r="D94" i="7"/>
  <c r="E94" i="7"/>
  <c r="F94" i="7" s="1"/>
  <c r="D95" i="7"/>
  <c r="E95" i="7"/>
  <c r="D96" i="7"/>
  <c r="F96" i="7" s="1"/>
  <c r="E96" i="7"/>
  <c r="D97" i="7"/>
  <c r="E97" i="7"/>
  <c r="D98" i="7"/>
  <c r="F98" i="7" s="1"/>
  <c r="E98" i="7"/>
  <c r="D99" i="7"/>
  <c r="F99" i="7" s="1"/>
  <c r="E99" i="7"/>
  <c r="D100" i="7"/>
  <c r="F100" i="7" s="1"/>
  <c r="E100" i="7"/>
  <c r="D101" i="7"/>
  <c r="E101" i="7"/>
  <c r="F101" i="7" s="1"/>
  <c r="D102" i="7"/>
  <c r="E102" i="7"/>
  <c r="F102" i="7"/>
  <c r="D103" i="7"/>
  <c r="F103" i="7" s="1"/>
  <c r="E103" i="7"/>
  <c r="D104" i="7"/>
  <c r="F104" i="7" s="1"/>
  <c r="E104" i="7"/>
  <c r="D105" i="7"/>
  <c r="E105" i="7"/>
  <c r="D106" i="7"/>
  <c r="E106" i="7"/>
  <c r="F106" i="7" s="1"/>
  <c r="D107" i="7"/>
  <c r="F107" i="7" s="1"/>
  <c r="E107" i="7"/>
  <c r="D108" i="7"/>
  <c r="E108" i="7"/>
  <c r="D109" i="7"/>
  <c r="E109" i="7"/>
  <c r="D110" i="7"/>
  <c r="F110" i="7" s="1"/>
  <c r="E110" i="7"/>
  <c r="D111" i="7"/>
  <c r="F111" i="7" s="1"/>
  <c r="E111" i="7"/>
  <c r="D112" i="7"/>
  <c r="F112" i="7" s="1"/>
  <c r="E112" i="7"/>
  <c r="D113" i="7"/>
  <c r="E113" i="7"/>
  <c r="F113" i="7" s="1"/>
  <c r="D114" i="7"/>
  <c r="F114" i="7" s="1"/>
  <c r="E114" i="7"/>
  <c r="D115" i="7"/>
  <c r="E115" i="7"/>
  <c r="D116" i="7"/>
  <c r="F116" i="7" s="1"/>
  <c r="E116" i="7"/>
  <c r="D117" i="7"/>
  <c r="E117" i="7"/>
  <c r="D118" i="7"/>
  <c r="F118" i="7" s="1"/>
  <c r="E118" i="7"/>
  <c r="D119" i="7"/>
  <c r="F119" i="7" s="1"/>
  <c r="E119" i="7"/>
  <c r="D120" i="7"/>
  <c r="E120" i="7"/>
  <c r="D121" i="7"/>
  <c r="E121" i="7"/>
  <c r="D122" i="7"/>
  <c r="E122" i="7"/>
  <c r="F122" i="7"/>
  <c r="D123" i="7"/>
  <c r="F123" i="7" s="1"/>
  <c r="E123" i="7"/>
  <c r="D124" i="7"/>
  <c r="F124" i="7" s="1"/>
  <c r="E124" i="7"/>
  <c r="D125" i="7"/>
  <c r="E125" i="7"/>
  <c r="D126" i="7"/>
  <c r="E126" i="7"/>
  <c r="F126" i="7" s="1"/>
  <c r="D127" i="7"/>
  <c r="E127" i="7"/>
  <c r="D128" i="7"/>
  <c r="F128" i="7" s="1"/>
  <c r="E128" i="7"/>
  <c r="D129" i="7"/>
  <c r="E129" i="7"/>
  <c r="D130" i="7"/>
  <c r="F130" i="7" s="1"/>
  <c r="E130" i="7"/>
  <c r="D131" i="7"/>
  <c r="F131" i="7" s="1"/>
  <c r="E131" i="7"/>
  <c r="D132" i="7"/>
  <c r="F132" i="7" s="1"/>
  <c r="E132" i="7"/>
  <c r="D133" i="7"/>
  <c r="E133" i="7"/>
  <c r="F133" i="7" s="1"/>
  <c r="D134" i="7"/>
  <c r="E134" i="7"/>
  <c r="F134" i="7"/>
  <c r="D135" i="7"/>
  <c r="F135" i="7" s="1"/>
  <c r="E135" i="7"/>
  <c r="D136" i="7"/>
  <c r="F136" i="7" s="1"/>
  <c r="E136" i="7"/>
  <c r="D137" i="7"/>
  <c r="E137" i="7"/>
  <c r="D138" i="7"/>
  <c r="E138" i="7"/>
  <c r="F138" i="7" s="1"/>
  <c r="D139" i="7"/>
  <c r="F139" i="7" s="1"/>
  <c r="E139" i="7"/>
  <c r="D140" i="7"/>
  <c r="E140" i="7"/>
  <c r="D141" i="7"/>
  <c r="E141" i="7"/>
  <c r="D142" i="7"/>
  <c r="F142" i="7" s="1"/>
  <c r="E142" i="7"/>
  <c r="D143" i="7"/>
  <c r="F143" i="7" s="1"/>
  <c r="E143" i="7"/>
  <c r="D144" i="7"/>
  <c r="F144" i="7" s="1"/>
  <c r="E144" i="7"/>
  <c r="D145" i="7"/>
  <c r="E145" i="7"/>
  <c r="F145" i="7" s="1"/>
  <c r="D146" i="7"/>
  <c r="F146" i="7" s="1"/>
  <c r="E146" i="7"/>
  <c r="D147" i="7"/>
  <c r="E147" i="7"/>
  <c r="D148" i="7"/>
  <c r="F148" i="7" s="1"/>
  <c r="E148" i="7"/>
  <c r="D149" i="7"/>
  <c r="E149" i="7"/>
  <c r="D150" i="7"/>
  <c r="F150" i="7" s="1"/>
  <c r="E150" i="7"/>
  <c r="D151" i="7"/>
  <c r="F151" i="7" s="1"/>
  <c r="E151" i="7"/>
  <c r="D152" i="7"/>
  <c r="E152" i="7"/>
  <c r="D153" i="7"/>
  <c r="E153" i="7"/>
  <c r="D154" i="7"/>
  <c r="E154" i="7"/>
  <c r="F154" i="7"/>
  <c r="D155" i="7"/>
  <c r="F155" i="7" s="1"/>
  <c r="E155" i="7"/>
  <c r="D156" i="7"/>
  <c r="F156" i="7" s="1"/>
  <c r="E156" i="7"/>
  <c r="D157" i="7"/>
  <c r="E157" i="7"/>
  <c r="D158" i="7"/>
  <c r="E158" i="7"/>
  <c r="F158" i="7" s="1"/>
  <c r="D159" i="7"/>
  <c r="E159" i="7"/>
  <c r="D160" i="7"/>
  <c r="F160" i="7" s="1"/>
  <c r="E160" i="7"/>
  <c r="D161" i="7"/>
  <c r="E161" i="7"/>
  <c r="D162" i="7"/>
  <c r="F162" i="7" s="1"/>
  <c r="E162" i="7"/>
  <c r="D163" i="7"/>
  <c r="F163" i="7" s="1"/>
  <c r="E163" i="7"/>
  <c r="D164" i="7"/>
  <c r="E164" i="7"/>
  <c r="D165" i="7"/>
  <c r="E165" i="7"/>
  <c r="F165" i="7" s="1"/>
  <c r="D166" i="7"/>
  <c r="E166" i="7"/>
  <c r="F166" i="7"/>
  <c r="D167" i="7"/>
  <c r="F167" i="7" s="1"/>
  <c r="E167" i="7"/>
  <c r="D168" i="7"/>
  <c r="F168" i="7" s="1"/>
  <c r="E168" i="7"/>
  <c r="D169" i="7"/>
  <c r="E169" i="7"/>
  <c r="D170" i="7"/>
  <c r="E170" i="7"/>
  <c r="F170" i="7" s="1"/>
  <c r="D171" i="7"/>
  <c r="F171" i="7" s="1"/>
  <c r="E171" i="7"/>
  <c r="D172" i="7"/>
  <c r="E172" i="7"/>
  <c r="D173" i="7"/>
  <c r="E173" i="7"/>
  <c r="D174" i="7"/>
  <c r="F174" i="7" s="1"/>
  <c r="E174" i="7"/>
  <c r="D175" i="7"/>
  <c r="F175" i="7" s="1"/>
  <c r="E175" i="7"/>
  <c r="D176" i="7"/>
  <c r="F176" i="7" s="1"/>
  <c r="E176" i="7"/>
  <c r="D177" i="7"/>
  <c r="E177" i="7"/>
  <c r="F177" i="7" s="1"/>
  <c r="D178" i="7"/>
  <c r="F178" i="7" s="1"/>
  <c r="E178" i="7"/>
  <c r="D179" i="7"/>
  <c r="E179" i="7"/>
  <c r="D180" i="7"/>
  <c r="F180" i="7" s="1"/>
  <c r="E180" i="7"/>
  <c r="D181" i="7"/>
  <c r="E181" i="7"/>
  <c r="D182" i="7"/>
  <c r="F182" i="7" s="1"/>
  <c r="E182" i="7"/>
  <c r="D183" i="7"/>
  <c r="F183" i="7" s="1"/>
  <c r="E183" i="7"/>
  <c r="D184" i="7"/>
  <c r="E184" i="7"/>
  <c r="D185" i="7"/>
  <c r="E185" i="7"/>
  <c r="D186" i="7"/>
  <c r="E186" i="7"/>
  <c r="F186" i="7"/>
  <c r="D187" i="7"/>
  <c r="F187" i="7" s="1"/>
  <c r="E187" i="7"/>
  <c r="D188" i="7"/>
  <c r="F188" i="7" s="1"/>
  <c r="E188" i="7"/>
  <c r="D189" i="7"/>
  <c r="E189" i="7"/>
  <c r="D190" i="7"/>
  <c r="E190" i="7"/>
  <c r="F190" i="7" s="1"/>
  <c r="D191" i="7"/>
  <c r="E191" i="7"/>
  <c r="D192" i="7"/>
  <c r="F192" i="7" s="1"/>
  <c r="E192" i="7"/>
  <c r="D193" i="7"/>
  <c r="E193" i="7"/>
  <c r="F193" i="7" s="1"/>
  <c r="D194" i="7"/>
  <c r="F194" i="7" s="1"/>
  <c r="E194" i="7"/>
  <c r="D195" i="7"/>
  <c r="F195" i="7" s="1"/>
  <c r="E195" i="7"/>
  <c r="D196" i="7"/>
  <c r="F196" i="7" s="1"/>
  <c r="E196" i="7"/>
  <c r="D197" i="7"/>
  <c r="E197" i="7"/>
  <c r="F197" i="7" s="1"/>
  <c r="D198" i="7"/>
  <c r="E198" i="7"/>
  <c r="F198" i="7"/>
  <c r="D199" i="7"/>
  <c r="F199" i="7" s="1"/>
  <c r="E199" i="7"/>
  <c r="D200" i="7"/>
  <c r="E200" i="7"/>
  <c r="D201" i="7"/>
  <c r="E201" i="7"/>
  <c r="D202" i="7"/>
  <c r="E202" i="7"/>
  <c r="F202" i="7" s="1"/>
  <c r="D203" i="7"/>
  <c r="E203" i="7"/>
  <c r="D204" i="7"/>
  <c r="E204" i="7"/>
  <c r="D205" i="7"/>
  <c r="E205" i="7"/>
  <c r="D206" i="7"/>
  <c r="F206" i="7" s="1"/>
  <c r="E206" i="7"/>
  <c r="D207" i="7"/>
  <c r="E207" i="7"/>
  <c r="D208" i="7"/>
  <c r="F208" i="7" s="1"/>
  <c r="E208" i="7"/>
  <c r="D209" i="7"/>
  <c r="E209" i="7"/>
  <c r="F209" i="7" s="1"/>
  <c r="D210" i="7"/>
  <c r="F210" i="7" s="1"/>
  <c r="E210" i="7"/>
  <c r="D211" i="7"/>
  <c r="E211" i="7"/>
  <c r="D212" i="7"/>
  <c r="F212" i="7" s="1"/>
  <c r="E212" i="7"/>
  <c r="D213" i="7"/>
  <c r="E213" i="7"/>
  <c r="D214" i="7"/>
  <c r="E214" i="7"/>
  <c r="F214" i="7"/>
  <c r="D215" i="7"/>
  <c r="F215" i="7" s="1"/>
  <c r="E215" i="7"/>
  <c r="D216" i="7"/>
  <c r="E216" i="7"/>
  <c r="D217" i="7"/>
  <c r="E217" i="7"/>
  <c r="D218" i="7"/>
  <c r="E218" i="7"/>
  <c r="F218" i="7"/>
  <c r="D219" i="7"/>
  <c r="F219" i="7" s="1"/>
  <c r="E219" i="7"/>
  <c r="D220" i="7"/>
  <c r="F220" i="7" s="1"/>
  <c r="E220" i="7"/>
  <c r="D221" i="7"/>
  <c r="E221" i="7"/>
  <c r="D222" i="7"/>
  <c r="E222" i="7"/>
  <c r="F222" i="7" s="1"/>
  <c r="D223" i="7"/>
  <c r="E223" i="7"/>
  <c r="D224" i="7"/>
  <c r="F224" i="7" s="1"/>
  <c r="E224" i="7"/>
  <c r="D225" i="7"/>
  <c r="E225" i="7"/>
  <c r="F225" i="7" s="1"/>
  <c r="D226" i="7"/>
  <c r="F226" i="7" s="1"/>
  <c r="E226" i="7"/>
  <c r="D227" i="7"/>
  <c r="F227" i="7" s="1"/>
  <c r="E227" i="7"/>
  <c r="D228" i="7"/>
  <c r="F228" i="7" s="1"/>
  <c r="E228" i="7"/>
  <c r="D229" i="7"/>
  <c r="E229" i="7"/>
  <c r="F229" i="7" s="1"/>
  <c r="D230" i="7"/>
  <c r="E230" i="7"/>
  <c r="F230" i="7"/>
  <c r="D231" i="7"/>
  <c r="F231" i="7" s="1"/>
  <c r="E231" i="7"/>
  <c r="D232" i="7"/>
  <c r="E232" i="7"/>
  <c r="D233" i="7"/>
  <c r="E233" i="7"/>
  <c r="D234" i="7"/>
  <c r="E234" i="7"/>
  <c r="F234" i="7" s="1"/>
  <c r="D235" i="7"/>
  <c r="F235" i="7" s="1"/>
  <c r="E235" i="7"/>
  <c r="D236" i="7"/>
  <c r="E236" i="7"/>
  <c r="D237" i="7"/>
  <c r="E237" i="7"/>
  <c r="D238" i="7"/>
  <c r="F238" i="7" s="1"/>
  <c r="E238" i="7"/>
  <c r="D239" i="7"/>
  <c r="E239" i="7"/>
  <c r="D240" i="7"/>
  <c r="F240" i="7" s="1"/>
  <c r="E240" i="7"/>
  <c r="D241" i="7"/>
  <c r="E241" i="7"/>
  <c r="F241" i="7" s="1"/>
  <c r="D242" i="7"/>
  <c r="F242" i="7" s="1"/>
  <c r="E242" i="7"/>
  <c r="D243" i="7"/>
  <c r="E243" i="7"/>
  <c r="D244" i="7"/>
  <c r="F244" i="7" s="1"/>
  <c r="E244" i="7"/>
  <c r="D245" i="7"/>
  <c r="E245" i="7"/>
  <c r="D246" i="7"/>
  <c r="F246" i="7" s="1"/>
  <c r="E246" i="7"/>
  <c r="D247" i="7"/>
  <c r="F247" i="7" s="1"/>
  <c r="E247" i="7"/>
  <c r="E247" i="6"/>
  <c r="D247" i="6"/>
  <c r="F247" i="6" s="1"/>
  <c r="E246" i="6"/>
  <c r="F246" i="6" s="1"/>
  <c r="D246" i="6"/>
  <c r="E245" i="6"/>
  <c r="D245" i="6"/>
  <c r="F245" i="6" s="1"/>
  <c r="E244" i="6"/>
  <c r="D244" i="6"/>
  <c r="E243" i="6"/>
  <c r="D243" i="6"/>
  <c r="F243" i="6" s="1"/>
  <c r="F242" i="6"/>
  <c r="E242" i="6"/>
  <c r="D242" i="6"/>
  <c r="E241" i="6"/>
  <c r="D241" i="6"/>
  <c r="F241" i="6" s="1"/>
  <c r="E240" i="6"/>
  <c r="D240" i="6"/>
  <c r="E239" i="6"/>
  <c r="D239" i="6"/>
  <c r="E238" i="6"/>
  <c r="D238" i="6"/>
  <c r="E237" i="6"/>
  <c r="D237" i="6"/>
  <c r="E236" i="6"/>
  <c r="D236" i="6"/>
  <c r="E235" i="6"/>
  <c r="D235" i="6"/>
  <c r="E234" i="6"/>
  <c r="D234" i="6"/>
  <c r="F234" i="6" s="1"/>
  <c r="E233" i="6"/>
  <c r="D233" i="6"/>
  <c r="F233" i="6" s="1"/>
  <c r="E232" i="6"/>
  <c r="D232" i="6"/>
  <c r="E231" i="6"/>
  <c r="D231" i="6"/>
  <c r="E230" i="6"/>
  <c r="D230" i="6"/>
  <c r="E229" i="6"/>
  <c r="D229" i="6"/>
  <c r="E228" i="6"/>
  <c r="D228" i="6"/>
  <c r="E227" i="6"/>
  <c r="D227" i="6"/>
  <c r="F226" i="6"/>
  <c r="E226" i="6"/>
  <c r="D226" i="6"/>
  <c r="E225" i="6"/>
  <c r="D225" i="6"/>
  <c r="E224" i="6"/>
  <c r="D224" i="6"/>
  <c r="F224" i="6" s="1"/>
  <c r="E223" i="6"/>
  <c r="D223" i="6"/>
  <c r="E222" i="6"/>
  <c r="D222" i="6"/>
  <c r="E221" i="6"/>
  <c r="F221" i="6" s="1"/>
  <c r="D221" i="6"/>
  <c r="E220" i="6"/>
  <c r="D220" i="6"/>
  <c r="F220" i="6" s="1"/>
  <c r="E219" i="6"/>
  <c r="D219" i="6"/>
  <c r="E218" i="6"/>
  <c r="D218" i="6"/>
  <c r="F218" i="6" s="1"/>
  <c r="E217" i="6"/>
  <c r="D217" i="6"/>
  <c r="E216" i="6"/>
  <c r="D216" i="6"/>
  <c r="F216" i="6" s="1"/>
  <c r="E215" i="6"/>
  <c r="D215" i="6"/>
  <c r="E214" i="6"/>
  <c r="D214" i="6"/>
  <c r="E213" i="6"/>
  <c r="D213" i="6"/>
  <c r="E212" i="6"/>
  <c r="D212" i="6"/>
  <c r="E211" i="6"/>
  <c r="D211" i="6"/>
  <c r="E210" i="6"/>
  <c r="D210" i="6"/>
  <c r="F210" i="6" s="1"/>
  <c r="E209" i="6"/>
  <c r="D209" i="6"/>
  <c r="E208" i="6"/>
  <c r="D208" i="6"/>
  <c r="E207" i="6"/>
  <c r="D207" i="6"/>
  <c r="E206" i="6"/>
  <c r="D206" i="6"/>
  <c r="F206" i="6" s="1"/>
  <c r="E205" i="6"/>
  <c r="F205" i="6" s="1"/>
  <c r="D205" i="6"/>
  <c r="E204" i="6"/>
  <c r="D204" i="6"/>
  <c r="E203" i="6"/>
  <c r="D203" i="6"/>
  <c r="E202" i="6"/>
  <c r="D202" i="6"/>
  <c r="F202" i="6" s="1"/>
  <c r="E201" i="6"/>
  <c r="D201" i="6"/>
  <c r="E200" i="6"/>
  <c r="D200" i="6"/>
  <c r="E199" i="6"/>
  <c r="D199" i="6"/>
  <c r="F199" i="6" s="1"/>
  <c r="E198" i="6"/>
  <c r="D198" i="6"/>
  <c r="E197" i="6"/>
  <c r="D197" i="6"/>
  <c r="E196" i="6"/>
  <c r="D196" i="6"/>
  <c r="E195" i="6"/>
  <c r="D195" i="6"/>
  <c r="F195" i="6" s="1"/>
  <c r="E194" i="6"/>
  <c r="D194" i="6"/>
  <c r="F194" i="6" s="1"/>
  <c r="E193" i="6"/>
  <c r="D193" i="6"/>
  <c r="E192" i="6"/>
  <c r="D192" i="6"/>
  <c r="E191" i="6"/>
  <c r="D191" i="6"/>
  <c r="F191" i="6" s="1"/>
  <c r="E190" i="6"/>
  <c r="D190" i="6"/>
  <c r="E189" i="6"/>
  <c r="D189" i="6"/>
  <c r="E188" i="6"/>
  <c r="D188" i="6"/>
  <c r="E187" i="6"/>
  <c r="D187" i="6"/>
  <c r="E186" i="6"/>
  <c r="D186" i="6"/>
  <c r="E185" i="6"/>
  <c r="D185" i="6"/>
  <c r="E184" i="6"/>
  <c r="D184" i="6"/>
  <c r="E183" i="6"/>
  <c r="D183" i="6"/>
  <c r="F183" i="6" s="1"/>
  <c r="E182" i="6"/>
  <c r="F182" i="6" s="1"/>
  <c r="D182" i="6"/>
  <c r="E181" i="6"/>
  <c r="D181" i="6"/>
  <c r="E180" i="6"/>
  <c r="D180" i="6"/>
  <c r="E179" i="6"/>
  <c r="D179" i="6"/>
  <c r="F179" i="6" s="1"/>
  <c r="F178" i="6"/>
  <c r="E178" i="6"/>
  <c r="D178" i="6"/>
  <c r="E177" i="6"/>
  <c r="D177" i="6"/>
  <c r="E176" i="6"/>
  <c r="D176" i="6"/>
  <c r="E175" i="6"/>
  <c r="D175" i="6"/>
  <c r="F175" i="6" s="1"/>
  <c r="E174" i="6"/>
  <c r="D174" i="6"/>
  <c r="E173" i="6"/>
  <c r="F173" i="6" s="1"/>
  <c r="D173" i="6"/>
  <c r="E172" i="6"/>
  <c r="D172" i="6"/>
  <c r="E171" i="6"/>
  <c r="D171" i="6"/>
  <c r="E170" i="6"/>
  <c r="D170" i="6"/>
  <c r="E169" i="6"/>
  <c r="D169" i="6"/>
  <c r="E168" i="6"/>
  <c r="D168" i="6"/>
  <c r="E167" i="6"/>
  <c r="D167" i="6"/>
  <c r="F167" i="6" s="1"/>
  <c r="E166" i="6"/>
  <c r="F166" i="6" s="1"/>
  <c r="D166" i="6"/>
  <c r="E165" i="6"/>
  <c r="D165" i="6"/>
  <c r="E164" i="6"/>
  <c r="D164" i="6"/>
  <c r="E163" i="6"/>
  <c r="D163" i="6"/>
  <c r="F163" i="6" s="1"/>
  <c r="E162" i="6"/>
  <c r="D162" i="6"/>
  <c r="F162" i="6" s="1"/>
  <c r="E161" i="6"/>
  <c r="D161" i="6"/>
  <c r="E160" i="6"/>
  <c r="D160" i="6"/>
  <c r="F160" i="6" s="1"/>
  <c r="E159" i="6"/>
  <c r="D159" i="6"/>
  <c r="E158" i="6"/>
  <c r="D158" i="6"/>
  <c r="F158" i="6" s="1"/>
  <c r="E157" i="6"/>
  <c r="F157" i="6" s="1"/>
  <c r="D157" i="6"/>
  <c r="E156" i="6"/>
  <c r="D156" i="6"/>
  <c r="F156" i="6" s="1"/>
  <c r="E155" i="6"/>
  <c r="D155" i="6"/>
  <c r="E154" i="6"/>
  <c r="D154" i="6"/>
  <c r="F154" i="6" s="1"/>
  <c r="E153" i="6"/>
  <c r="D153" i="6"/>
  <c r="E152" i="6"/>
  <c r="D152" i="6"/>
  <c r="F152" i="6" s="1"/>
  <c r="E151" i="6"/>
  <c r="D151" i="6"/>
  <c r="E150" i="6"/>
  <c r="D150" i="6"/>
  <c r="E149" i="6"/>
  <c r="D149" i="6"/>
  <c r="E148" i="6"/>
  <c r="D148" i="6"/>
  <c r="E147" i="6"/>
  <c r="D147" i="6"/>
  <c r="E146" i="6"/>
  <c r="D146" i="6"/>
  <c r="F146" i="6" s="1"/>
  <c r="E145" i="6"/>
  <c r="D145" i="6"/>
  <c r="E144" i="6"/>
  <c r="D144" i="6"/>
  <c r="F144" i="6" s="1"/>
  <c r="E143" i="6"/>
  <c r="D143" i="6"/>
  <c r="E142" i="6"/>
  <c r="D142" i="6"/>
  <c r="E141" i="6"/>
  <c r="D141" i="6"/>
  <c r="E140" i="6"/>
  <c r="D140" i="6"/>
  <c r="F140" i="6" s="1"/>
  <c r="E139" i="6"/>
  <c r="D139" i="6"/>
  <c r="E138" i="6"/>
  <c r="D138" i="6"/>
  <c r="E137" i="6"/>
  <c r="D137" i="6"/>
  <c r="E136" i="6"/>
  <c r="D136" i="6"/>
  <c r="F136" i="6" s="1"/>
  <c r="E135" i="6"/>
  <c r="D135" i="6"/>
  <c r="E134" i="6"/>
  <c r="F134" i="6" s="1"/>
  <c r="D134" i="6"/>
  <c r="E133" i="6"/>
  <c r="F133" i="6" s="1"/>
  <c r="D133" i="6"/>
  <c r="E132" i="6"/>
  <c r="D132" i="6"/>
  <c r="E131" i="6"/>
  <c r="D131" i="6"/>
  <c r="E130" i="6"/>
  <c r="D130" i="6"/>
  <c r="E129" i="6"/>
  <c r="D129" i="6"/>
  <c r="E128" i="6"/>
  <c r="D128" i="6"/>
  <c r="F128" i="6" s="1"/>
  <c r="E127" i="6"/>
  <c r="D127" i="6"/>
  <c r="E126" i="6"/>
  <c r="D126" i="6"/>
  <c r="E125" i="6"/>
  <c r="F125" i="6" s="1"/>
  <c r="D125" i="6"/>
  <c r="E124" i="6"/>
  <c r="D124" i="6"/>
  <c r="F124" i="6" s="1"/>
  <c r="E123" i="6"/>
  <c r="D123" i="6"/>
  <c r="E122" i="6"/>
  <c r="F122" i="6" s="1"/>
  <c r="D122" i="6"/>
  <c r="E121" i="6"/>
  <c r="D121" i="6"/>
  <c r="E120" i="6"/>
  <c r="D120" i="6"/>
  <c r="E119" i="6"/>
  <c r="D119" i="6"/>
  <c r="F118" i="6"/>
  <c r="E118" i="6"/>
  <c r="D118" i="6"/>
  <c r="E117" i="6"/>
  <c r="D117" i="6"/>
  <c r="E116" i="6"/>
  <c r="D116" i="6"/>
  <c r="E115" i="6"/>
  <c r="D115" i="6"/>
  <c r="F115" i="6" s="1"/>
  <c r="E114" i="6"/>
  <c r="D114" i="6"/>
  <c r="E113" i="6"/>
  <c r="D113" i="6"/>
  <c r="E112" i="6"/>
  <c r="D112" i="6"/>
  <c r="E111" i="6"/>
  <c r="D111" i="6"/>
  <c r="E110" i="6"/>
  <c r="D110" i="6"/>
  <c r="E109" i="6"/>
  <c r="D109" i="6"/>
  <c r="E108" i="6"/>
  <c r="D108" i="6"/>
  <c r="E107" i="6"/>
  <c r="D107" i="6"/>
  <c r="E106" i="6"/>
  <c r="D106" i="6"/>
  <c r="E105" i="6"/>
  <c r="D105" i="6"/>
  <c r="F105" i="6" s="1"/>
  <c r="E104" i="6"/>
  <c r="D104" i="6"/>
  <c r="E103" i="6"/>
  <c r="D103" i="6"/>
  <c r="F103" i="6" s="1"/>
  <c r="E102" i="6"/>
  <c r="F102" i="6" s="1"/>
  <c r="D102" i="6"/>
  <c r="E101" i="6"/>
  <c r="D101" i="6"/>
  <c r="F101" i="6" s="1"/>
  <c r="E100" i="6"/>
  <c r="D100" i="6"/>
  <c r="E99" i="6"/>
  <c r="D99" i="6"/>
  <c r="F99" i="6" s="1"/>
  <c r="F98" i="6"/>
  <c r="E98" i="6"/>
  <c r="D98" i="6"/>
  <c r="E97" i="6"/>
  <c r="D97" i="6"/>
  <c r="F97" i="6" s="1"/>
  <c r="E96" i="6"/>
  <c r="D96" i="6"/>
  <c r="E95" i="6"/>
  <c r="D95" i="6"/>
  <c r="E94" i="6"/>
  <c r="D94" i="6"/>
  <c r="F94" i="6" s="1"/>
  <c r="E93" i="6"/>
  <c r="D93" i="6"/>
  <c r="E92" i="6"/>
  <c r="D92" i="6"/>
  <c r="F91" i="6"/>
  <c r="E91" i="6"/>
  <c r="D91" i="6"/>
  <c r="E90" i="6"/>
  <c r="D90" i="6"/>
  <c r="E89" i="6"/>
  <c r="D89" i="6"/>
  <c r="E88" i="6"/>
  <c r="D88" i="6"/>
  <c r="E87" i="6"/>
  <c r="D87" i="6"/>
  <c r="E86" i="6"/>
  <c r="D86" i="6"/>
  <c r="E85" i="6"/>
  <c r="D85" i="6"/>
  <c r="E84" i="6"/>
  <c r="D84" i="6"/>
  <c r="E83" i="6"/>
  <c r="D83" i="6"/>
  <c r="E82" i="6"/>
  <c r="F82" i="6" s="1"/>
  <c r="D82" i="6"/>
  <c r="E81" i="6"/>
  <c r="D81" i="6"/>
  <c r="E80" i="6"/>
  <c r="D80" i="6"/>
  <c r="F79" i="6"/>
  <c r="E79" i="6"/>
  <c r="D79" i="6"/>
  <c r="E78" i="6"/>
  <c r="D78" i="6"/>
  <c r="F78" i="6" s="1"/>
  <c r="E77" i="6"/>
  <c r="D77" i="6"/>
  <c r="E76" i="6"/>
  <c r="D76" i="6"/>
  <c r="E75" i="6"/>
  <c r="D75" i="6"/>
  <c r="E74" i="6"/>
  <c r="D74" i="6"/>
  <c r="F74" i="6" s="1"/>
  <c r="E73" i="6"/>
  <c r="D73" i="6"/>
  <c r="F73" i="6" s="1"/>
  <c r="E72" i="6"/>
  <c r="D72" i="6"/>
  <c r="E71" i="6"/>
  <c r="F71" i="6" s="1"/>
  <c r="D71" i="6"/>
  <c r="E70" i="6"/>
  <c r="D70" i="6"/>
  <c r="E69" i="6"/>
  <c r="D69" i="6"/>
  <c r="E68" i="6"/>
  <c r="D68" i="6"/>
  <c r="E67" i="6"/>
  <c r="D67" i="6"/>
  <c r="F67" i="6" s="1"/>
  <c r="E66" i="6"/>
  <c r="F66" i="6" s="1"/>
  <c r="D66" i="6"/>
  <c r="E65" i="6"/>
  <c r="D65" i="6"/>
  <c r="E64" i="6"/>
  <c r="D64" i="6"/>
  <c r="E63" i="6"/>
  <c r="D63" i="6"/>
  <c r="F63" i="6" s="1"/>
  <c r="E62" i="6"/>
  <c r="D62" i="6"/>
  <c r="E61" i="6"/>
  <c r="D61" i="6"/>
  <c r="E60" i="6"/>
  <c r="D60" i="6"/>
  <c r="F60" i="6" s="1"/>
  <c r="E59" i="6"/>
  <c r="D59" i="6"/>
  <c r="F59" i="6" s="1"/>
  <c r="E58" i="6"/>
  <c r="D58" i="6"/>
  <c r="E57" i="6"/>
  <c r="D57" i="6"/>
  <c r="E56" i="6"/>
  <c r="D56" i="6"/>
  <c r="E55" i="6"/>
  <c r="D55" i="6"/>
  <c r="E54" i="6"/>
  <c r="D54" i="6"/>
  <c r="E53" i="6"/>
  <c r="D53" i="6"/>
  <c r="E52" i="6"/>
  <c r="D52" i="6"/>
  <c r="E51" i="6"/>
  <c r="D51" i="6"/>
  <c r="E50" i="6"/>
  <c r="D50" i="6"/>
  <c r="E49" i="6"/>
  <c r="D49" i="6"/>
  <c r="E48" i="6"/>
  <c r="D48" i="6"/>
  <c r="F47" i="6"/>
  <c r="E47" i="6"/>
  <c r="D47" i="6"/>
  <c r="E46" i="6"/>
  <c r="D46" i="6"/>
  <c r="E45" i="6"/>
  <c r="D45" i="6"/>
  <c r="E44" i="6"/>
  <c r="D44" i="6"/>
  <c r="F44" i="6" s="1"/>
  <c r="E43" i="6"/>
  <c r="D43" i="6"/>
  <c r="F42" i="6"/>
  <c r="E42" i="6"/>
  <c r="D42" i="6"/>
  <c r="E41" i="6"/>
  <c r="D41" i="6"/>
  <c r="E40" i="6"/>
  <c r="D40" i="6"/>
  <c r="E39" i="6"/>
  <c r="D39" i="6"/>
  <c r="E38" i="6"/>
  <c r="D38" i="6"/>
  <c r="E37" i="6"/>
  <c r="D37" i="6"/>
  <c r="E36" i="6"/>
  <c r="D36" i="6"/>
  <c r="E35" i="6"/>
  <c r="D35" i="6"/>
  <c r="F35" i="6" s="1"/>
  <c r="E34" i="6"/>
  <c r="F34" i="6" s="1"/>
  <c r="D34" i="6"/>
  <c r="E33" i="6"/>
  <c r="D33" i="6"/>
  <c r="F33" i="6" s="1"/>
  <c r="E32" i="6"/>
  <c r="D32" i="6"/>
  <c r="E31" i="6"/>
  <c r="D31" i="6"/>
  <c r="E30" i="6"/>
  <c r="D30" i="6"/>
  <c r="E29" i="6"/>
  <c r="D29" i="6"/>
  <c r="E28" i="6"/>
  <c r="D28" i="6"/>
  <c r="F27" i="6"/>
  <c r="E27" i="6"/>
  <c r="D27" i="6"/>
  <c r="E26" i="6"/>
  <c r="F26" i="6" s="1"/>
  <c r="D26" i="6"/>
  <c r="E25" i="6"/>
  <c r="D25" i="6"/>
  <c r="E24" i="6"/>
  <c r="D24" i="6"/>
  <c r="E23" i="6"/>
  <c r="D23" i="6"/>
  <c r="E22" i="6"/>
  <c r="D22" i="6"/>
  <c r="E21" i="6"/>
  <c r="D21" i="6"/>
  <c r="E20" i="6"/>
  <c r="D20" i="6"/>
  <c r="E19" i="6"/>
  <c r="D19" i="6"/>
  <c r="E18" i="6"/>
  <c r="D18" i="6"/>
  <c r="E17" i="6"/>
  <c r="D17" i="6"/>
  <c r="E16" i="6"/>
  <c r="D16" i="6"/>
  <c r="F15" i="6"/>
  <c r="E15" i="6"/>
  <c r="D15" i="6"/>
  <c r="E14" i="6"/>
  <c r="D14" i="6"/>
  <c r="F14" i="6" s="1"/>
  <c r="E13" i="6"/>
  <c r="D13" i="6"/>
  <c r="E12" i="6"/>
  <c r="D12" i="6"/>
  <c r="E11" i="6"/>
  <c r="D11" i="6"/>
  <c r="F11" i="6" s="1"/>
  <c r="E10" i="6"/>
  <c r="D10" i="6"/>
  <c r="F10" i="6" s="1"/>
  <c r="E9" i="6"/>
  <c r="D9" i="6"/>
  <c r="F9" i="6" s="1"/>
  <c r="E8" i="6"/>
  <c r="D8" i="6"/>
  <c r="E7" i="6"/>
  <c r="D7" i="6"/>
  <c r="E6" i="6"/>
  <c r="D6" i="6"/>
  <c r="E5" i="6"/>
  <c r="D5" i="6"/>
  <c r="F5" i="6" s="1"/>
  <c r="F4" i="6"/>
  <c r="E4" i="6"/>
  <c r="D4" i="6"/>
  <c r="E3" i="6"/>
  <c r="D3" i="6"/>
  <c r="F2" i="6"/>
  <c r="F5" i="4"/>
  <c r="F4" i="4"/>
  <c r="F3" i="4"/>
  <c r="F6" i="4" s="1"/>
  <c r="F2" i="4"/>
  <c r="F5" i="3"/>
  <c r="F4" i="3"/>
  <c r="F3" i="3"/>
  <c r="F6" i="3" s="1"/>
  <c r="F2" i="3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84" i="3"/>
  <c r="C85" i="3"/>
  <c r="C86" i="3"/>
  <c r="C87" i="3"/>
  <c r="C88" i="3"/>
  <c r="C89" i="3"/>
  <c r="C90" i="3"/>
  <c r="C91" i="3"/>
  <c r="C92" i="3"/>
  <c r="C93" i="3"/>
  <c r="C94" i="3"/>
  <c r="C95" i="3"/>
  <c r="C96" i="3"/>
  <c r="C97" i="3"/>
  <c r="C98" i="3"/>
  <c r="C99" i="3"/>
  <c r="C100" i="3"/>
  <c r="C101" i="3"/>
  <c r="C102" i="3"/>
  <c r="C103" i="3"/>
  <c r="C104" i="3"/>
  <c r="C105" i="3"/>
  <c r="C106" i="3"/>
  <c r="C107" i="3"/>
  <c r="C108" i="3"/>
  <c r="C109" i="3"/>
  <c r="C110" i="3"/>
  <c r="C111" i="3"/>
  <c r="C112" i="3"/>
  <c r="C113" i="3"/>
  <c r="C114" i="3"/>
  <c r="C115" i="3"/>
  <c r="C116" i="3"/>
  <c r="C117" i="3"/>
  <c r="C118" i="3"/>
  <c r="C119" i="3"/>
  <c r="C120" i="3"/>
  <c r="C121" i="3"/>
  <c r="C122" i="3"/>
  <c r="C123" i="3"/>
  <c r="C124" i="3"/>
  <c r="C125" i="3"/>
  <c r="C126" i="3"/>
  <c r="C127" i="3"/>
  <c r="C128" i="3"/>
  <c r="C129" i="3"/>
  <c r="C130" i="3"/>
  <c r="C131" i="3"/>
  <c r="C132" i="3"/>
  <c r="C133" i="3"/>
  <c r="C134" i="3"/>
  <c r="C135" i="3"/>
  <c r="C136" i="3"/>
  <c r="C137" i="3"/>
  <c r="C138" i="3"/>
  <c r="C139" i="3"/>
  <c r="C140" i="3"/>
  <c r="C141" i="3"/>
  <c r="C142" i="3"/>
  <c r="C143" i="3"/>
  <c r="C144" i="3"/>
  <c r="C145" i="3"/>
  <c r="C146" i="3"/>
  <c r="C147" i="3"/>
  <c r="C148" i="3"/>
  <c r="C149" i="3"/>
  <c r="C150" i="3"/>
  <c r="C151" i="3"/>
  <c r="C152" i="3"/>
  <c r="C153" i="3"/>
  <c r="C154" i="3"/>
  <c r="C155" i="3"/>
  <c r="C156" i="3"/>
  <c r="C157" i="3"/>
  <c r="C158" i="3"/>
  <c r="C159" i="3"/>
  <c r="C160" i="3"/>
  <c r="C161" i="3"/>
  <c r="C162" i="3"/>
  <c r="C163" i="3"/>
  <c r="C164" i="3"/>
  <c r="C165" i="3"/>
  <c r="C166" i="3"/>
  <c r="C167" i="3"/>
  <c r="C168" i="3"/>
  <c r="C169" i="3"/>
  <c r="C170" i="3"/>
  <c r="C171" i="3"/>
  <c r="C172" i="3"/>
  <c r="C173" i="3"/>
  <c r="C174" i="3"/>
  <c r="C175" i="3"/>
  <c r="C176" i="3"/>
  <c r="C177" i="3"/>
  <c r="C178" i="3"/>
  <c r="C179" i="3"/>
  <c r="C180" i="3"/>
  <c r="C181" i="3"/>
  <c r="C182" i="3"/>
  <c r="C183" i="3"/>
  <c r="C184" i="3"/>
  <c r="C185" i="3"/>
  <c r="C186" i="3"/>
  <c r="C187" i="3"/>
  <c r="C188" i="3"/>
  <c r="C189" i="3"/>
  <c r="C190" i="3"/>
  <c r="C191" i="3"/>
  <c r="C192" i="3"/>
  <c r="C193" i="3"/>
  <c r="C194" i="3"/>
  <c r="C195" i="3"/>
  <c r="C196" i="3"/>
  <c r="C197" i="3"/>
  <c r="C198" i="3"/>
  <c r="C199" i="3"/>
  <c r="C200" i="3"/>
  <c r="C201" i="3"/>
  <c r="C202" i="3"/>
  <c r="C203" i="3"/>
  <c r="C204" i="3"/>
  <c r="C205" i="3"/>
  <c r="C206" i="3"/>
  <c r="C207" i="3"/>
  <c r="C208" i="3"/>
  <c r="C209" i="3"/>
  <c r="C210" i="3"/>
  <c r="C211" i="3"/>
  <c r="C212" i="3"/>
  <c r="C213" i="3"/>
  <c r="C214" i="3"/>
  <c r="C215" i="3"/>
  <c r="C216" i="3"/>
  <c r="C217" i="3"/>
  <c r="C218" i="3"/>
  <c r="C219" i="3"/>
  <c r="C220" i="3"/>
  <c r="C221" i="3"/>
  <c r="C222" i="3"/>
  <c r="C223" i="3"/>
  <c r="C224" i="3"/>
  <c r="C225" i="3"/>
  <c r="C226" i="3"/>
  <c r="C227" i="3"/>
  <c r="C228" i="3"/>
  <c r="C229" i="3"/>
  <c r="C230" i="3"/>
  <c r="C231" i="3"/>
  <c r="C232" i="3"/>
  <c r="C233" i="3"/>
  <c r="C234" i="3"/>
  <c r="C235" i="3"/>
  <c r="C236" i="3"/>
  <c r="C237" i="3"/>
  <c r="C238" i="3"/>
  <c r="C239" i="3"/>
  <c r="C240" i="3"/>
  <c r="C241" i="3"/>
  <c r="C242" i="3"/>
  <c r="C243" i="3"/>
  <c r="C244" i="3"/>
  <c r="C245" i="3"/>
  <c r="C246" i="3"/>
  <c r="C247" i="3"/>
  <c r="C3" i="3"/>
  <c r="F5" i="2"/>
  <c r="F4" i="2"/>
  <c r="F3" i="2"/>
  <c r="F6" i="2" s="1"/>
  <c r="F2" i="2"/>
  <c r="C3" i="4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71" i="4"/>
  <c r="C72" i="4"/>
  <c r="C73" i="4"/>
  <c r="C74" i="4"/>
  <c r="C75" i="4"/>
  <c r="C76" i="4"/>
  <c r="C77" i="4"/>
  <c r="C78" i="4"/>
  <c r="C79" i="4"/>
  <c r="C80" i="4"/>
  <c r="C81" i="4"/>
  <c r="C82" i="4"/>
  <c r="C83" i="4"/>
  <c r="C84" i="4"/>
  <c r="C85" i="4"/>
  <c r="C86" i="4"/>
  <c r="C87" i="4"/>
  <c r="C88" i="4"/>
  <c r="C89" i="4"/>
  <c r="C90" i="4"/>
  <c r="C91" i="4"/>
  <c r="C92" i="4"/>
  <c r="C93" i="4"/>
  <c r="C94" i="4"/>
  <c r="C95" i="4"/>
  <c r="C96" i="4"/>
  <c r="C97" i="4"/>
  <c r="C98" i="4"/>
  <c r="C99" i="4"/>
  <c r="C100" i="4"/>
  <c r="C101" i="4"/>
  <c r="C102" i="4"/>
  <c r="C103" i="4"/>
  <c r="C104" i="4"/>
  <c r="C105" i="4"/>
  <c r="C106" i="4"/>
  <c r="C107" i="4"/>
  <c r="C108" i="4"/>
  <c r="C109" i="4"/>
  <c r="C110" i="4"/>
  <c r="C111" i="4"/>
  <c r="C112" i="4"/>
  <c r="C113" i="4"/>
  <c r="C114" i="4"/>
  <c r="C115" i="4"/>
  <c r="C116" i="4"/>
  <c r="C117" i="4"/>
  <c r="C118" i="4"/>
  <c r="C119" i="4"/>
  <c r="C120" i="4"/>
  <c r="C121" i="4"/>
  <c r="C122" i="4"/>
  <c r="C123" i="4"/>
  <c r="C124" i="4"/>
  <c r="C125" i="4"/>
  <c r="C126" i="4"/>
  <c r="C127" i="4"/>
  <c r="C128" i="4"/>
  <c r="C129" i="4"/>
  <c r="C130" i="4"/>
  <c r="C131" i="4"/>
  <c r="C132" i="4"/>
  <c r="C133" i="4"/>
  <c r="C134" i="4"/>
  <c r="C135" i="4"/>
  <c r="C136" i="4"/>
  <c r="C137" i="4"/>
  <c r="C138" i="4"/>
  <c r="C139" i="4"/>
  <c r="C140" i="4"/>
  <c r="C141" i="4"/>
  <c r="C142" i="4"/>
  <c r="C143" i="4"/>
  <c r="C144" i="4"/>
  <c r="C145" i="4"/>
  <c r="C146" i="4"/>
  <c r="C147" i="4"/>
  <c r="C148" i="4"/>
  <c r="C149" i="4"/>
  <c r="C150" i="4"/>
  <c r="C151" i="4"/>
  <c r="C152" i="4"/>
  <c r="C153" i="4"/>
  <c r="C154" i="4"/>
  <c r="C155" i="4"/>
  <c r="C156" i="4"/>
  <c r="C157" i="4"/>
  <c r="C158" i="4"/>
  <c r="C159" i="4"/>
  <c r="C160" i="4"/>
  <c r="C161" i="4"/>
  <c r="C162" i="4"/>
  <c r="C163" i="4"/>
  <c r="C164" i="4"/>
  <c r="C165" i="4"/>
  <c r="C166" i="4"/>
  <c r="C167" i="4"/>
  <c r="C168" i="4"/>
  <c r="C169" i="4"/>
  <c r="C170" i="4"/>
  <c r="C171" i="4"/>
  <c r="C172" i="4"/>
  <c r="C173" i="4"/>
  <c r="C174" i="4"/>
  <c r="C175" i="4"/>
  <c r="C176" i="4"/>
  <c r="C177" i="4"/>
  <c r="C178" i="4"/>
  <c r="C179" i="4"/>
  <c r="C180" i="4"/>
  <c r="C181" i="4"/>
  <c r="C182" i="4"/>
  <c r="C183" i="4"/>
  <c r="C184" i="4"/>
  <c r="C185" i="4"/>
  <c r="C186" i="4"/>
  <c r="C187" i="4"/>
  <c r="C188" i="4"/>
  <c r="C189" i="4"/>
  <c r="C190" i="4"/>
  <c r="C191" i="4"/>
  <c r="C192" i="4"/>
  <c r="C193" i="4"/>
  <c r="C194" i="4"/>
  <c r="C195" i="4"/>
  <c r="C196" i="4"/>
  <c r="C197" i="4"/>
  <c r="C198" i="4"/>
  <c r="C199" i="4"/>
  <c r="C200" i="4"/>
  <c r="C201" i="4"/>
  <c r="C202" i="4"/>
  <c r="C203" i="4"/>
  <c r="C204" i="4"/>
  <c r="C205" i="4"/>
  <c r="C206" i="4"/>
  <c r="C207" i="4"/>
  <c r="C208" i="4"/>
  <c r="C209" i="4"/>
  <c r="C210" i="4"/>
  <c r="C211" i="4"/>
  <c r="C212" i="4"/>
  <c r="C213" i="4"/>
  <c r="C214" i="4"/>
  <c r="C215" i="4"/>
  <c r="C216" i="4"/>
  <c r="C217" i="4"/>
  <c r="C218" i="4"/>
  <c r="C219" i="4"/>
  <c r="C220" i="4"/>
  <c r="C221" i="4"/>
  <c r="C222" i="4"/>
  <c r="C223" i="4"/>
  <c r="C224" i="4"/>
  <c r="C225" i="4"/>
  <c r="C226" i="4"/>
  <c r="C227" i="4"/>
  <c r="C228" i="4"/>
  <c r="C229" i="4"/>
  <c r="C230" i="4"/>
  <c r="C231" i="4"/>
  <c r="C232" i="4"/>
  <c r="C233" i="4"/>
  <c r="C234" i="4"/>
  <c r="C235" i="4"/>
  <c r="C236" i="4"/>
  <c r="C237" i="4"/>
  <c r="C238" i="4"/>
  <c r="C239" i="4"/>
  <c r="C240" i="4"/>
  <c r="C241" i="4"/>
  <c r="C242" i="4"/>
  <c r="C243" i="4"/>
  <c r="C244" i="4"/>
  <c r="C245" i="4"/>
  <c r="C246" i="4"/>
  <c r="C247" i="4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C211" i="2"/>
  <c r="C212" i="2"/>
  <c r="C213" i="2"/>
  <c r="C214" i="2"/>
  <c r="C215" i="2"/>
  <c r="C216" i="2"/>
  <c r="C217" i="2"/>
  <c r="C218" i="2"/>
  <c r="C219" i="2"/>
  <c r="C220" i="2"/>
  <c r="C221" i="2"/>
  <c r="C222" i="2"/>
  <c r="C223" i="2"/>
  <c r="C224" i="2"/>
  <c r="C225" i="2"/>
  <c r="C226" i="2"/>
  <c r="C227" i="2"/>
  <c r="C228" i="2"/>
  <c r="C229" i="2"/>
  <c r="C230" i="2"/>
  <c r="C231" i="2"/>
  <c r="C232" i="2"/>
  <c r="C233" i="2"/>
  <c r="C234" i="2"/>
  <c r="C235" i="2"/>
  <c r="C236" i="2"/>
  <c r="C237" i="2"/>
  <c r="C238" i="2"/>
  <c r="C239" i="2"/>
  <c r="C240" i="2"/>
  <c r="C241" i="2"/>
  <c r="C242" i="2"/>
  <c r="C243" i="2"/>
  <c r="C244" i="2"/>
  <c r="C245" i="2"/>
  <c r="C246" i="2"/>
  <c r="C247" i="2"/>
  <c r="C3" i="2"/>
  <c r="G4" i="2" s="1"/>
  <c r="G4" i="3" l="1"/>
  <c r="G3" i="2"/>
  <c r="G6" i="2" s="1"/>
  <c r="B6" i="5" s="1"/>
  <c r="G5" i="4"/>
  <c r="G5" i="3"/>
  <c r="F12" i="6"/>
  <c r="F31" i="6"/>
  <c r="F46" i="6"/>
  <c r="F65" i="6"/>
  <c r="F76" i="6"/>
  <c r="F95" i="6"/>
  <c r="F126" i="6"/>
  <c r="F130" i="6"/>
  <c r="F138" i="6"/>
  <c r="F142" i="6"/>
  <c r="F200" i="6"/>
  <c r="F204" i="6"/>
  <c r="F208" i="6"/>
  <c r="F227" i="6"/>
  <c r="F231" i="6"/>
  <c r="F239" i="6"/>
  <c r="F245" i="7"/>
  <c r="F213" i="7"/>
  <c r="F181" i="7"/>
  <c r="F149" i="7"/>
  <c r="F117" i="7"/>
  <c r="F85" i="7"/>
  <c r="F53" i="7"/>
  <c r="F21" i="7"/>
  <c r="I5" i="7"/>
  <c r="I5" i="8"/>
  <c r="F28" i="6"/>
  <c r="F39" i="6"/>
  <c r="F43" i="6"/>
  <c r="F50" i="6"/>
  <c r="F58" i="6"/>
  <c r="F62" i="6"/>
  <c r="F92" i="6"/>
  <c r="F96" i="6"/>
  <c r="F119" i="6"/>
  <c r="F127" i="6"/>
  <c r="F135" i="6"/>
  <c r="F143" i="6"/>
  <c r="F150" i="6"/>
  <c r="F170" i="6"/>
  <c r="F174" i="6"/>
  <c r="F189" i="6"/>
  <c r="F232" i="6"/>
  <c r="F236" i="6"/>
  <c r="F240" i="6"/>
  <c r="F237" i="7"/>
  <c r="F223" i="7"/>
  <c r="F216" i="7"/>
  <c r="F205" i="7"/>
  <c r="F191" i="7"/>
  <c r="F184" i="7"/>
  <c r="F173" i="7"/>
  <c r="F159" i="7"/>
  <c r="F152" i="7"/>
  <c r="F141" i="7"/>
  <c r="F127" i="7"/>
  <c r="F120" i="7"/>
  <c r="F109" i="7"/>
  <c r="F95" i="7"/>
  <c r="F88" i="7"/>
  <c r="F77" i="7"/>
  <c r="F63" i="7"/>
  <c r="F56" i="7"/>
  <c r="F45" i="7"/>
  <c r="F31" i="7"/>
  <c r="F24" i="7"/>
  <c r="F13" i="7"/>
  <c r="F6" i="6"/>
  <c r="F25" i="6"/>
  <c r="F36" i="6"/>
  <c r="F51" i="6"/>
  <c r="F55" i="6"/>
  <c r="F70" i="6"/>
  <c r="F89" i="6"/>
  <c r="F104" i="6"/>
  <c r="F108" i="6"/>
  <c r="F112" i="6"/>
  <c r="F147" i="6"/>
  <c r="F151" i="6"/>
  <c r="F159" i="6"/>
  <c r="F186" i="6"/>
  <c r="F190" i="6"/>
  <c r="F233" i="7"/>
  <c r="F201" i="7"/>
  <c r="F169" i="7"/>
  <c r="F137" i="7"/>
  <c r="F105" i="7"/>
  <c r="F73" i="7"/>
  <c r="F41" i="7"/>
  <c r="F9" i="7"/>
  <c r="I4" i="7" s="1"/>
  <c r="F9" i="8"/>
  <c r="I3" i="8" s="1"/>
  <c r="G5" i="2"/>
  <c r="G2" i="2"/>
  <c r="B5" i="5" s="1"/>
  <c r="B7" i="5" s="1"/>
  <c r="F3" i="6"/>
  <c r="F41" i="6"/>
  <c r="F198" i="6"/>
  <c r="F222" i="6"/>
  <c r="F243" i="7"/>
  <c r="F236" i="7"/>
  <c r="F211" i="7"/>
  <c r="F204" i="7"/>
  <c r="F179" i="7"/>
  <c r="F172" i="7"/>
  <c r="F161" i="7"/>
  <c r="F147" i="7"/>
  <c r="F140" i="7"/>
  <c r="F129" i="7"/>
  <c r="F115" i="7"/>
  <c r="F108" i="7"/>
  <c r="F97" i="7"/>
  <c r="F83" i="7"/>
  <c r="F76" i="7"/>
  <c r="F65" i="7"/>
  <c r="F51" i="7"/>
  <c r="F44" i="7"/>
  <c r="F33" i="7"/>
  <c r="F19" i="7"/>
  <c r="F12" i="7"/>
  <c r="F245" i="8"/>
  <c r="F232" i="8"/>
  <c r="F229" i="8"/>
  <c r="F216" i="8"/>
  <c r="F213" i="8"/>
  <c r="F200" i="8"/>
  <c r="F197" i="8"/>
  <c r="F184" i="8"/>
  <c r="F181" i="8"/>
  <c r="F168" i="8"/>
  <c r="F165" i="8"/>
  <c r="F152" i="8"/>
  <c r="F149" i="8"/>
  <c r="F136" i="8"/>
  <c r="F133" i="8"/>
  <c r="F120" i="8"/>
  <c r="F117" i="8"/>
  <c r="F104" i="8"/>
  <c r="F101" i="8"/>
  <c r="F88" i="8"/>
  <c r="F85" i="8"/>
  <c r="F72" i="8"/>
  <c r="F69" i="8"/>
  <c r="F56" i="8"/>
  <c r="F53" i="8"/>
  <c r="F40" i="8"/>
  <c r="F37" i="8"/>
  <c r="F24" i="8"/>
  <c r="F21" i="8"/>
  <c r="F8" i="8"/>
  <c r="I4" i="8" s="1"/>
  <c r="F7" i="6"/>
  <c r="F18" i="6"/>
  <c r="F30" i="6"/>
  <c r="F75" i="6"/>
  <c r="F90" i="6"/>
  <c r="F113" i="6"/>
  <c r="F168" i="6"/>
  <c r="F172" i="6"/>
  <c r="F176" i="6"/>
  <c r="F207" i="6"/>
  <c r="F214" i="6"/>
  <c r="F238" i="6"/>
  <c r="F239" i="7"/>
  <c r="F232" i="7"/>
  <c r="F221" i="7"/>
  <c r="F207" i="7"/>
  <c r="F200" i="7"/>
  <c r="F189" i="7"/>
  <c r="F157" i="7"/>
  <c r="F125" i="7"/>
  <c r="F61" i="7"/>
  <c r="F19" i="6"/>
  <c r="F23" i="6"/>
  <c r="F38" i="6"/>
  <c r="F57" i="6"/>
  <c r="F68" i="6"/>
  <c r="F83" i="6"/>
  <c r="F87" i="6"/>
  <c r="F106" i="6"/>
  <c r="F110" i="6"/>
  <c r="F114" i="6"/>
  <c r="F141" i="6"/>
  <c r="F184" i="6"/>
  <c r="F188" i="6"/>
  <c r="F192" i="6"/>
  <c r="F211" i="6"/>
  <c r="F215" i="6"/>
  <c r="F223" i="6"/>
  <c r="F230" i="6"/>
  <c r="F217" i="7"/>
  <c r="F203" i="7"/>
  <c r="F185" i="7"/>
  <c r="F164" i="7"/>
  <c r="F153" i="7"/>
  <c r="F121" i="7"/>
  <c r="F89" i="7"/>
  <c r="F75" i="7"/>
  <c r="F57" i="7"/>
  <c r="F43" i="7"/>
  <c r="F36" i="7"/>
  <c r="F25" i="7"/>
  <c r="F11" i="7"/>
  <c r="F145" i="8"/>
  <c r="F132" i="8"/>
  <c r="F129" i="8"/>
  <c r="F7" i="7"/>
  <c r="I5" i="6"/>
  <c r="F145" i="6"/>
  <c r="F209" i="6"/>
  <c r="F117" i="6"/>
  <c r="F177" i="6"/>
  <c r="F17" i="6"/>
  <c r="F20" i="6"/>
  <c r="F22" i="6"/>
  <c r="F49" i="6"/>
  <c r="F52" i="6"/>
  <c r="F54" i="6"/>
  <c r="F81" i="6"/>
  <c r="F84" i="6"/>
  <c r="F86" i="6"/>
  <c r="F111" i="6"/>
  <c r="F120" i="6"/>
  <c r="F129" i="6"/>
  <c r="F131" i="6"/>
  <c r="F161" i="6"/>
  <c r="F193" i="6"/>
  <c r="F225" i="6"/>
  <c r="F149" i="6"/>
  <c r="F165" i="6"/>
  <c r="F181" i="6"/>
  <c r="F197" i="6"/>
  <c r="F213" i="6"/>
  <c r="F229" i="6"/>
  <c r="F8" i="6"/>
  <c r="I4" i="6" s="1"/>
  <c r="F13" i="6"/>
  <c r="F16" i="6"/>
  <c r="F21" i="6"/>
  <c r="F24" i="6"/>
  <c r="F29" i="6"/>
  <c r="F32" i="6"/>
  <c r="F37" i="6"/>
  <c r="F40" i="6"/>
  <c r="F45" i="6"/>
  <c r="F48" i="6"/>
  <c r="F53" i="6"/>
  <c r="F56" i="6"/>
  <c r="F61" i="6"/>
  <c r="F64" i="6"/>
  <c r="F69" i="6"/>
  <c r="F72" i="6"/>
  <c r="F77" i="6"/>
  <c r="F80" i="6"/>
  <c r="F85" i="6"/>
  <c r="F88" i="6"/>
  <c r="F93" i="6"/>
  <c r="F100" i="6"/>
  <c r="F107" i="6"/>
  <c r="F109" i="6"/>
  <c r="F116" i="6"/>
  <c r="F121" i="6"/>
  <c r="F123" i="6"/>
  <c r="F132" i="6"/>
  <c r="F137" i="6"/>
  <c r="F139" i="6"/>
  <c r="F148" i="6"/>
  <c r="F153" i="6"/>
  <c r="F155" i="6"/>
  <c r="F164" i="6"/>
  <c r="F169" i="6"/>
  <c r="F171" i="6"/>
  <c r="F180" i="6"/>
  <c r="F185" i="6"/>
  <c r="F187" i="6"/>
  <c r="F196" i="6"/>
  <c r="F201" i="6"/>
  <c r="F203" i="6"/>
  <c r="F212" i="6"/>
  <c r="F217" i="6"/>
  <c r="F219" i="6"/>
  <c r="F228" i="6"/>
  <c r="F235" i="6"/>
  <c r="F237" i="6"/>
  <c r="F244" i="6"/>
  <c r="G2" i="3"/>
  <c r="B11" i="5" s="1"/>
  <c r="B13" i="5" s="1"/>
  <c r="G3" i="3"/>
  <c r="G6" i="3" s="1"/>
  <c r="B12" i="5" s="1"/>
  <c r="G2" i="4"/>
  <c r="B17" i="5" s="1"/>
  <c r="G4" i="4"/>
  <c r="G3" i="4"/>
  <c r="G6" i="4" s="1"/>
  <c r="B18" i="5" s="1"/>
  <c r="B19" i="5" l="1"/>
  <c r="I3" i="7"/>
  <c r="I3" i="6"/>
</calcChain>
</file>

<file path=xl/sharedStrings.xml><?xml version="1.0" encoding="utf-8"?>
<sst xmlns="http://schemas.openxmlformats.org/spreadsheetml/2006/main" count="83" uniqueCount="41">
  <si>
    <t>Institute of Actuarial and Quantitative Studies</t>
  </si>
  <si>
    <t>B.Sc. in Actuarial Science and Quantitative Finance</t>
  </si>
  <si>
    <t>Semester 1</t>
  </si>
  <si>
    <t>Group Members:</t>
  </si>
  <si>
    <t>Name</t>
  </si>
  <si>
    <t>Roll No</t>
  </si>
  <si>
    <t>Date</t>
  </si>
  <si>
    <t>High</t>
  </si>
  <si>
    <t>Risk Free rate</t>
  </si>
  <si>
    <t>FILL YOUR ANSWERS IN THE CELLS HIGHLIGHTED IN YELLOW COLOUR.</t>
  </si>
  <si>
    <t>For HDFC Limited</t>
  </si>
  <si>
    <t>Add your comments here:</t>
  </si>
  <si>
    <t>Expected Return</t>
  </si>
  <si>
    <t>Standard Deviation of Returns</t>
  </si>
  <si>
    <t>Sharpe Ratio</t>
  </si>
  <si>
    <t>For ONGC Limited</t>
  </si>
  <si>
    <t>For SpiceJet Limited</t>
  </si>
  <si>
    <t>HDFC</t>
  </si>
  <si>
    <t>ONGC</t>
  </si>
  <si>
    <t>SPICEJET</t>
  </si>
  <si>
    <t>Rohit Dubey</t>
  </si>
  <si>
    <t>Devin Gupta</t>
  </si>
  <si>
    <t>Division - A</t>
  </si>
  <si>
    <t>Return</t>
  </si>
  <si>
    <t>Variance</t>
  </si>
  <si>
    <t>Skewness</t>
  </si>
  <si>
    <t>Kurtosis</t>
  </si>
  <si>
    <t>Expected values (µ)</t>
  </si>
  <si>
    <t>Statistical Information:</t>
  </si>
  <si>
    <t>Share Price</t>
  </si>
  <si>
    <t>Share Return</t>
  </si>
  <si>
    <t>Disha Dubhir</t>
  </si>
  <si>
    <t>Standard Deviation</t>
  </si>
  <si>
    <t>Standard Deviation:</t>
  </si>
  <si>
    <t>Returs from ONGC</t>
  </si>
  <si>
    <t>Overall Returns</t>
  </si>
  <si>
    <t xml:space="preserve">Correlation </t>
  </si>
  <si>
    <t>Returns from HDFC</t>
  </si>
  <si>
    <t>Returns from ONGC</t>
  </si>
  <si>
    <r>
      <t xml:space="preserve">According to the statistics, Investor C, who plans to invest in </t>
    </r>
    <r>
      <rPr>
        <b/>
        <sz val="11"/>
        <color theme="1"/>
        <rFont val="Calibri"/>
        <family val="2"/>
        <scheme val="major"/>
      </rPr>
      <t>SpiceJet Limited</t>
    </r>
    <r>
      <rPr>
        <sz val="11"/>
        <color theme="1"/>
        <rFont val="Calibri"/>
        <family val="2"/>
        <scheme val="major"/>
      </rPr>
      <t>, has a higher chance of making the most profit than the other two investors (A &amp; B). He has the highest</t>
    </r>
    <r>
      <rPr>
        <b/>
        <sz val="11"/>
        <color theme="1"/>
        <rFont val="Calibri"/>
        <family val="2"/>
        <scheme val="major"/>
      </rPr>
      <t xml:space="preserve"> Sharpe ratio of -1.8635</t>
    </r>
    <r>
      <rPr>
        <sz val="11"/>
        <color theme="1"/>
        <rFont val="Calibri"/>
        <family val="2"/>
        <scheme val="major"/>
      </rPr>
      <t xml:space="preserve"> (an indicator of a stock's excess return relative to risk-free return (here 5%) in a market per unit risk an investor is taking). As a conclusion, Investor C's investment has a greater probability of yielding highest return per unit risk. As per Sharpe ratio of all investor,          </t>
    </r>
    <r>
      <rPr>
        <b/>
        <sz val="11"/>
        <color theme="1"/>
        <rFont val="Calibri"/>
        <family val="2"/>
        <scheme val="major"/>
      </rPr>
      <t>Return on SpiceJet Limited &gt; Return on ONGC Limited &gt; Return on HDFC Limited</t>
    </r>
  </si>
  <si>
    <t>Variance on Return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</si>
</sst>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0000000"/>
    <numFmt numFmtId="166" formatCode="0.00000"/>
  </numFmts>
  <fonts count="18" x14ac:knownFonts="1">
    <font>
      <sz val="11"/>
      <color theme="1"/>
      <name val="Arial"/>
    </font>
    <font>
      <b/>
      <sz val="24"/>
      <color theme="1"/>
      <name val="Calibri"/>
    </font>
    <font>
      <sz val="11"/>
      <name val="Arial"/>
    </font>
    <font>
      <b/>
      <sz val="20"/>
      <color theme="1"/>
      <name val="Calibri"/>
    </font>
    <font>
      <sz val="20"/>
      <color theme="1"/>
      <name val="Calibri"/>
    </font>
    <font>
      <sz val="16"/>
      <color theme="1"/>
      <name val="Calibri"/>
    </font>
    <font>
      <b/>
      <sz val="16"/>
      <color theme="1"/>
      <name val="Calibri"/>
    </font>
    <font>
      <b/>
      <sz val="11"/>
      <color theme="1"/>
      <name val="Calibri"/>
    </font>
    <font>
      <sz val="11"/>
      <color theme="1"/>
      <name val="Calibri"/>
    </font>
    <font>
      <sz val="11"/>
      <color theme="1"/>
      <name val="Calibri"/>
    </font>
    <font>
      <sz val="11"/>
      <color theme="1"/>
      <name val="Arial"/>
      <family val="2"/>
    </font>
    <font>
      <b/>
      <sz val="11"/>
      <color theme="1"/>
      <name val="Calibri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sz val="16"/>
      <color theme="1"/>
      <name val="Calibri"/>
      <family val="2"/>
    </font>
    <font>
      <b/>
      <sz val="11"/>
      <color theme="1"/>
      <name val="Calibri"/>
      <family val="2"/>
      <scheme val="major"/>
    </font>
    <font>
      <sz val="11"/>
      <color theme="1"/>
      <name val="Calibri"/>
      <family val="2"/>
      <scheme val="major"/>
    </font>
  </fonts>
  <fills count="13">
    <fill>
      <patternFill patternType="none"/>
    </fill>
    <fill>
      <patternFill patternType="gray125"/>
    </fill>
    <fill>
      <patternFill patternType="solid">
        <fgColor rgb="FFFBE4D5"/>
        <bgColor rgb="FFFBE4D5"/>
      </patternFill>
    </fill>
    <fill>
      <patternFill patternType="solid">
        <fgColor rgb="FFE2EFD9"/>
        <bgColor rgb="FFE2EFD9"/>
      </patternFill>
    </fill>
    <fill>
      <patternFill patternType="solid">
        <fgColor rgb="FFFEF2CB"/>
        <bgColor rgb="FFFEF2CB"/>
      </patternFill>
    </fill>
    <fill>
      <patternFill patternType="solid">
        <fgColor rgb="FFC8C8C8"/>
        <bgColor rgb="FFC8C8C8"/>
      </patternFill>
    </fill>
    <fill>
      <patternFill patternType="solid">
        <fgColor rgb="FFB4C6E7"/>
        <bgColor rgb="FFB4C6E7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DEEAF6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rgb="FFFEF2CB"/>
      </patternFill>
    </fill>
  </fills>
  <borders count="1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75">
    <xf numFmtId="0" fontId="0" fillId="0" borderId="0" xfId="0" applyFont="1" applyAlignment="1"/>
    <xf numFmtId="0" fontId="4" fillId="0" borderId="0" xfId="0" applyFont="1"/>
    <xf numFmtId="0" fontId="5" fillId="0" borderId="0" xfId="0" applyFont="1" applyAlignment="1"/>
    <xf numFmtId="0" fontId="5" fillId="0" borderId="4" xfId="0" applyFont="1" applyBorder="1" applyAlignment="1"/>
    <xf numFmtId="0" fontId="7" fillId="8" borderId="7" xfId="0" applyFont="1" applyFill="1" applyBorder="1"/>
    <xf numFmtId="0" fontId="7" fillId="7" borderId="7" xfId="0" applyFont="1" applyFill="1" applyBorder="1"/>
    <xf numFmtId="14" fontId="8" fillId="0" borderId="7" xfId="0" applyNumberFormat="1" applyFont="1" applyBorder="1"/>
    <xf numFmtId="2" fontId="9" fillId="0" borderId="7" xfId="0" applyNumberFormat="1" applyFont="1" applyBorder="1"/>
    <xf numFmtId="2" fontId="0" fillId="0" borderId="7" xfId="0" applyNumberFormat="1" applyFont="1" applyBorder="1" applyAlignment="1"/>
    <xf numFmtId="0" fontId="12" fillId="7" borderId="5" xfId="0" applyFont="1" applyFill="1" applyBorder="1" applyAlignment="1"/>
    <xf numFmtId="164" fontId="10" fillId="9" borderId="5" xfId="0" applyNumberFormat="1" applyFont="1" applyFill="1" applyBorder="1" applyAlignment="1"/>
    <xf numFmtId="0" fontId="11" fillId="7" borderId="7" xfId="0" applyFont="1" applyFill="1" applyBorder="1"/>
    <xf numFmtId="0" fontId="11" fillId="8" borderId="7" xfId="0" applyFont="1" applyFill="1" applyBorder="1"/>
    <xf numFmtId="0" fontId="12" fillId="7" borderId="0" xfId="0" applyFont="1" applyFill="1" applyAlignment="1"/>
    <xf numFmtId="0" fontId="13" fillId="10" borderId="0" xfId="0" applyFont="1" applyFill="1" applyAlignment="1"/>
    <xf numFmtId="164" fontId="0" fillId="9" borderId="0" xfId="0" applyNumberFormat="1" applyFont="1" applyFill="1" applyAlignment="1"/>
    <xf numFmtId="0" fontId="0" fillId="9" borderId="0" xfId="0" applyFont="1" applyFill="1" applyAlignment="1"/>
    <xf numFmtId="166" fontId="0" fillId="9" borderId="0" xfId="0" applyNumberFormat="1" applyFont="1" applyFill="1" applyAlignment="1"/>
    <xf numFmtId="0" fontId="16" fillId="3" borderId="5" xfId="0" applyFont="1" applyFill="1" applyBorder="1"/>
    <xf numFmtId="166" fontId="17" fillId="4" borderId="5" xfId="1" applyNumberFormat="1" applyFont="1" applyFill="1" applyBorder="1"/>
    <xf numFmtId="166" fontId="17" fillId="4" borderId="5" xfId="0" applyNumberFormat="1" applyFont="1" applyFill="1" applyBorder="1"/>
    <xf numFmtId="0" fontId="16" fillId="2" borderId="5" xfId="0" applyFont="1" applyFill="1" applyBorder="1"/>
    <xf numFmtId="9" fontId="17" fillId="2" borderId="5" xfId="0" applyNumberFormat="1" applyFont="1" applyFill="1" applyBorder="1"/>
    <xf numFmtId="0" fontId="17" fillId="0" borderId="0" xfId="0" applyFont="1" applyAlignment="1"/>
    <xf numFmtId="0" fontId="16" fillId="5" borderId="5" xfId="0" applyFont="1" applyFill="1" applyBorder="1"/>
    <xf numFmtId="0" fontId="17" fillId="5" borderId="5" xfId="0" applyFont="1" applyFill="1" applyBorder="1"/>
    <xf numFmtId="0" fontId="16" fillId="0" borderId="0" xfId="0" applyFont="1"/>
    <xf numFmtId="0" fontId="16" fillId="6" borderId="5" xfId="0" applyFont="1" applyFill="1" applyBorder="1"/>
    <xf numFmtId="0" fontId="16" fillId="4" borderId="5" xfId="0" applyFont="1" applyFill="1" applyBorder="1"/>
    <xf numFmtId="164" fontId="17" fillId="4" borderId="5" xfId="0" applyNumberFormat="1" applyFont="1" applyFill="1" applyBorder="1"/>
    <xf numFmtId="0" fontId="0" fillId="0" borderId="0" xfId="0"/>
    <xf numFmtId="0" fontId="10" fillId="0" borderId="0" xfId="0" applyFont="1"/>
    <xf numFmtId="0" fontId="10" fillId="0" borderId="5" xfId="0" applyFont="1" applyBorder="1"/>
    <xf numFmtId="164" fontId="10" fillId="0" borderId="7" xfId="0" applyNumberFormat="1" applyFont="1" applyBorder="1"/>
    <xf numFmtId="166" fontId="10" fillId="0" borderId="7" xfId="0" applyNumberFormat="1" applyFont="1" applyBorder="1"/>
    <xf numFmtId="164" fontId="10" fillId="0" borderId="5" xfId="0" applyNumberFormat="1" applyFont="1" applyBorder="1"/>
    <xf numFmtId="164" fontId="10" fillId="0" borderId="7" xfId="0" applyNumberFormat="1" applyFont="1" applyBorder="1" applyAlignment="1"/>
    <xf numFmtId="0" fontId="10" fillId="0" borderId="0" xfId="0" applyFont="1" applyAlignment="1"/>
    <xf numFmtId="164" fontId="10" fillId="0" borderId="5" xfId="0" applyNumberFormat="1" applyFont="1" applyBorder="1" applyAlignment="1"/>
    <xf numFmtId="0" fontId="10" fillId="0" borderId="5" xfId="0" applyFont="1" applyBorder="1" applyAlignment="1"/>
    <xf numFmtId="0" fontId="12" fillId="7" borderId="7" xfId="0" applyFont="1" applyFill="1" applyBorder="1"/>
    <xf numFmtId="0" fontId="12" fillId="7" borderId="7" xfId="0" applyFont="1" applyFill="1" applyBorder="1" applyAlignment="1">
      <alignment wrapText="1"/>
    </xf>
    <xf numFmtId="0" fontId="12" fillId="7" borderId="5" xfId="0" applyFont="1" applyFill="1" applyBorder="1" applyAlignment="1">
      <alignment wrapText="1"/>
    </xf>
    <xf numFmtId="165" fontId="10" fillId="11" borderId="5" xfId="0" applyNumberFormat="1" applyFont="1" applyFill="1" applyBorder="1" applyAlignment="1"/>
    <xf numFmtId="0" fontId="10" fillId="11" borderId="5" xfId="0" applyFont="1" applyFill="1" applyBorder="1" applyAlignment="1"/>
    <xf numFmtId="0" fontId="10" fillId="11" borderId="5" xfId="0" applyFont="1" applyFill="1" applyBorder="1" applyAlignment="1">
      <alignment horizontal="right"/>
    </xf>
    <xf numFmtId="164" fontId="10" fillId="11" borderId="5" xfId="0" applyNumberFormat="1" applyFont="1" applyFill="1" applyBorder="1"/>
    <xf numFmtId="0" fontId="10" fillId="11" borderId="5" xfId="0" applyFont="1" applyFill="1" applyBorder="1"/>
    <xf numFmtId="164" fontId="10" fillId="11" borderId="5" xfId="0" applyNumberFormat="1" applyFont="1" applyFill="1" applyBorder="1" applyAlignment="1"/>
    <xf numFmtId="0" fontId="12" fillId="7" borderId="7" xfId="0" applyFont="1" applyFill="1" applyBorder="1" applyAlignment="1"/>
    <xf numFmtId="166" fontId="17" fillId="12" borderId="5" xfId="0" applyNumberFormat="1" applyFont="1" applyFill="1" applyBorder="1"/>
    <xf numFmtId="164" fontId="17" fillId="12" borderId="5" xfId="0" applyNumberFormat="1" applyFont="1" applyFill="1" applyBorder="1"/>
    <xf numFmtId="0" fontId="6" fillId="4" borderId="10" xfId="0" applyFont="1" applyFill="1" applyBorder="1" applyAlignment="1"/>
    <xf numFmtId="0" fontId="15" fillId="0" borderId="1" xfId="0" applyFont="1" applyBorder="1" applyAlignment="1">
      <alignment horizontal="center"/>
    </xf>
    <xf numFmtId="0" fontId="15" fillId="0" borderId="2" xfId="0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0" borderId="2" xfId="0" applyFont="1" applyBorder="1"/>
    <xf numFmtId="0" fontId="2" fillId="0" borderId="3" xfId="0" applyFont="1" applyBorder="1"/>
    <xf numFmtId="0" fontId="1" fillId="2" borderId="14" xfId="0" applyFont="1" applyFill="1" applyBorder="1" applyAlignment="1">
      <alignment horizontal="center"/>
    </xf>
    <xf numFmtId="0" fontId="2" fillId="0" borderId="15" xfId="0" applyFont="1" applyBorder="1"/>
    <xf numFmtId="0" fontId="2" fillId="0" borderId="16" xfId="0" applyFont="1" applyBorder="1"/>
    <xf numFmtId="0" fontId="1" fillId="3" borderId="11" xfId="0" applyFont="1" applyFill="1" applyBorder="1" applyAlignment="1">
      <alignment horizontal="center"/>
    </xf>
    <xf numFmtId="0" fontId="2" fillId="0" borderId="12" xfId="0" applyFont="1" applyBorder="1"/>
    <xf numFmtId="0" fontId="2" fillId="0" borderId="13" xfId="0" applyFont="1" applyBorder="1"/>
    <xf numFmtId="0" fontId="3" fillId="3" borderId="11" xfId="0" applyFont="1" applyFill="1" applyBorder="1" applyAlignment="1">
      <alignment horizontal="center"/>
    </xf>
    <xf numFmtId="0" fontId="3" fillId="3" borderId="12" xfId="0" applyFont="1" applyFill="1" applyBorder="1" applyAlignment="1">
      <alignment horizontal="center"/>
    </xf>
    <xf numFmtId="0" fontId="3" fillId="3" borderId="13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6" fillId="4" borderId="9" xfId="0" applyFont="1" applyFill="1" applyBorder="1" applyAlignment="1">
      <alignment horizontal="center"/>
    </xf>
    <xf numFmtId="0" fontId="17" fillId="4" borderId="5" xfId="0" applyFont="1" applyFill="1" applyBorder="1" applyAlignment="1">
      <alignment horizontal="left"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customschemas.google.com/relationships/workbookmetadata" Target="metadata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F1:Q1000"/>
  <sheetViews>
    <sheetView topLeftCell="C1" zoomScaleNormal="100" workbookViewId="0">
      <selection activeCell="P13" sqref="P13"/>
    </sheetView>
  </sheetViews>
  <sheetFormatPr baseColWidth="10" defaultColWidth="12.6640625" defaultRowHeight="15" customHeight="1" x14ac:dyDescent="0.15"/>
  <cols>
    <col min="1" max="9" width="7.6640625" customWidth="1"/>
    <col min="10" max="10" width="9.6640625" customWidth="1"/>
    <col min="11" max="26" width="7.6640625" customWidth="1"/>
  </cols>
  <sheetData>
    <row r="1" spans="6:17" ht="14.25" customHeight="1" x14ac:dyDescent="0.15"/>
    <row r="2" spans="6:17" ht="14.25" customHeight="1" x14ac:dyDescent="0.15"/>
    <row r="3" spans="6:17" ht="31.5" customHeight="1" x14ac:dyDescent="0.35">
      <c r="G3" s="59" t="s">
        <v>0</v>
      </c>
      <c r="H3" s="60"/>
      <c r="I3" s="60"/>
      <c r="J3" s="60"/>
      <c r="K3" s="60"/>
      <c r="L3" s="60"/>
      <c r="M3" s="60"/>
      <c r="N3" s="60"/>
      <c r="O3" s="60"/>
      <c r="P3" s="60"/>
      <c r="Q3" s="61"/>
    </row>
    <row r="4" spans="6:17" ht="34.5" customHeight="1" x14ac:dyDescent="0.35">
      <c r="G4" s="59" t="s">
        <v>1</v>
      </c>
      <c r="H4" s="60"/>
      <c r="I4" s="60"/>
      <c r="J4" s="60"/>
      <c r="K4" s="60"/>
      <c r="L4" s="60"/>
      <c r="M4" s="60"/>
      <c r="N4" s="60"/>
      <c r="O4" s="60"/>
      <c r="P4" s="60"/>
      <c r="Q4" s="61"/>
    </row>
    <row r="5" spans="6:17" ht="34.5" customHeight="1" x14ac:dyDescent="0.35">
      <c r="G5" s="62" t="s">
        <v>2</v>
      </c>
      <c r="H5" s="63"/>
      <c r="I5" s="63"/>
      <c r="J5" s="63"/>
      <c r="K5" s="63"/>
      <c r="L5" s="63"/>
      <c r="M5" s="63"/>
      <c r="N5" s="63"/>
      <c r="O5" s="63"/>
      <c r="P5" s="63"/>
      <c r="Q5" s="64"/>
    </row>
    <row r="6" spans="6:17" ht="31.5" customHeight="1" x14ac:dyDescent="0.35">
      <c r="G6" s="65" t="s">
        <v>22</v>
      </c>
      <c r="H6" s="66"/>
      <c r="I6" s="66"/>
      <c r="J6" s="66"/>
      <c r="K6" s="66"/>
      <c r="L6" s="66"/>
      <c r="M6" s="66"/>
      <c r="N6" s="66"/>
      <c r="O6" s="66"/>
      <c r="P6" s="66"/>
      <c r="Q6" s="67"/>
    </row>
    <row r="7" spans="6:17" ht="9.75" customHeight="1" x14ac:dyDescent="0.15"/>
    <row r="8" spans="6:17" ht="21" customHeight="1" x14ac:dyDescent="0.3">
      <c r="G8" s="68" t="s">
        <v>3</v>
      </c>
      <c r="H8" s="69"/>
      <c r="I8" s="69"/>
      <c r="J8" s="70"/>
      <c r="K8" s="1"/>
    </row>
    <row r="9" spans="6:17" ht="26.25" customHeight="1" x14ac:dyDescent="0.25">
      <c r="F9" s="2"/>
      <c r="G9" s="71" t="s">
        <v>4</v>
      </c>
      <c r="H9" s="72"/>
      <c r="I9" s="73"/>
      <c r="J9" s="52" t="s">
        <v>5</v>
      </c>
    </row>
    <row r="10" spans="6:17" ht="19.5" customHeight="1" x14ac:dyDescent="0.25">
      <c r="F10" s="2">
        <v>1</v>
      </c>
      <c r="G10" s="56" t="s">
        <v>20</v>
      </c>
      <c r="H10" s="57"/>
      <c r="I10" s="58"/>
      <c r="J10" s="3">
        <v>19</v>
      </c>
    </row>
    <row r="11" spans="6:17" ht="21" customHeight="1" x14ac:dyDescent="0.25">
      <c r="F11" s="2">
        <v>2</v>
      </c>
      <c r="G11" s="53" t="s">
        <v>31</v>
      </c>
      <c r="H11" s="54"/>
      <c r="I11" s="55"/>
      <c r="J11" s="3">
        <v>20</v>
      </c>
    </row>
    <row r="12" spans="6:17" ht="19.5" customHeight="1" x14ac:dyDescent="0.25">
      <c r="F12" s="2">
        <v>3</v>
      </c>
      <c r="G12" s="56" t="s">
        <v>21</v>
      </c>
      <c r="H12" s="57"/>
      <c r="I12" s="58"/>
      <c r="J12" s="3">
        <v>21</v>
      </c>
    </row>
    <row r="13" spans="6:17" ht="14.25" customHeight="1" x14ac:dyDescent="0.15"/>
    <row r="14" spans="6:17" ht="14.25" customHeight="1" x14ac:dyDescent="0.15"/>
    <row r="15" spans="6:17" ht="14.25" customHeight="1" x14ac:dyDescent="0.15"/>
    <row r="16" spans="6:17" ht="14.25" customHeight="1" x14ac:dyDescent="0.15"/>
    <row r="17" ht="14.25" customHeight="1" x14ac:dyDescent="0.15"/>
    <row r="18" ht="14.25" customHeight="1" x14ac:dyDescent="0.15"/>
    <row r="19" ht="14.25" customHeight="1" x14ac:dyDescent="0.15"/>
    <row r="20" ht="14.25" customHeight="1" x14ac:dyDescent="0.15"/>
    <row r="21" ht="14.25" customHeight="1" x14ac:dyDescent="0.15"/>
    <row r="22" ht="14.25" customHeight="1" x14ac:dyDescent="0.15"/>
    <row r="23" ht="14.25" customHeight="1" x14ac:dyDescent="0.15"/>
    <row r="24" ht="14.25" customHeight="1" x14ac:dyDescent="0.15"/>
    <row r="25" ht="14.25" customHeight="1" x14ac:dyDescent="0.15"/>
    <row r="26" ht="14.25" customHeight="1" x14ac:dyDescent="0.15"/>
    <row r="27" ht="14.25" customHeight="1" x14ac:dyDescent="0.15"/>
    <row r="28" ht="14.25" customHeight="1" x14ac:dyDescent="0.15"/>
    <row r="29" ht="14.25" customHeight="1" x14ac:dyDescent="0.15"/>
    <row r="30" ht="14.25" customHeight="1" x14ac:dyDescent="0.15"/>
    <row r="31" ht="14.25" customHeight="1" x14ac:dyDescent="0.15"/>
    <row r="32" ht="14.25" customHeight="1" x14ac:dyDescent="0.15"/>
    <row r="33" ht="14.25" customHeight="1" x14ac:dyDescent="0.15"/>
    <row r="34" ht="14.25" customHeight="1" x14ac:dyDescent="0.15"/>
    <row r="35" ht="14.25" customHeight="1" x14ac:dyDescent="0.15"/>
    <row r="36" ht="14.25" customHeight="1" x14ac:dyDescent="0.15"/>
    <row r="37" ht="14.25" customHeight="1" x14ac:dyDescent="0.15"/>
    <row r="38" ht="14.25" customHeight="1" x14ac:dyDescent="0.15"/>
    <row r="39" ht="14.25" customHeight="1" x14ac:dyDescent="0.15"/>
    <row r="40" ht="14.25" customHeight="1" x14ac:dyDescent="0.15"/>
    <row r="41" ht="14.25" customHeight="1" x14ac:dyDescent="0.15"/>
    <row r="42" ht="14.25" customHeight="1" x14ac:dyDescent="0.15"/>
    <row r="43" ht="14.25" customHeight="1" x14ac:dyDescent="0.15"/>
    <row r="44" ht="14.25" customHeight="1" x14ac:dyDescent="0.15"/>
    <row r="45" ht="14.25" customHeight="1" x14ac:dyDescent="0.15"/>
    <row r="46" ht="14.25" customHeight="1" x14ac:dyDescent="0.15"/>
    <row r="47" ht="14.25" customHeight="1" x14ac:dyDescent="0.15"/>
    <row r="48" ht="14.25" customHeight="1" x14ac:dyDescent="0.15"/>
    <row r="49" ht="14.25" customHeight="1" x14ac:dyDescent="0.15"/>
    <row r="50" ht="14.25" customHeight="1" x14ac:dyDescent="0.15"/>
    <row r="51" ht="14.25" customHeight="1" x14ac:dyDescent="0.15"/>
    <row r="52" ht="14.25" customHeight="1" x14ac:dyDescent="0.15"/>
    <row r="53" ht="14.25" customHeight="1" x14ac:dyDescent="0.15"/>
    <row r="54" ht="14.25" customHeight="1" x14ac:dyDescent="0.15"/>
    <row r="55" ht="14.25" customHeight="1" x14ac:dyDescent="0.15"/>
    <row r="56" ht="14.25" customHeight="1" x14ac:dyDescent="0.15"/>
    <row r="57" ht="14.25" customHeight="1" x14ac:dyDescent="0.15"/>
    <row r="58" ht="14.25" customHeight="1" x14ac:dyDescent="0.15"/>
    <row r="59" ht="14.25" customHeight="1" x14ac:dyDescent="0.15"/>
    <row r="60" ht="14.25" customHeight="1" x14ac:dyDescent="0.15"/>
    <row r="61" ht="14.25" customHeight="1" x14ac:dyDescent="0.15"/>
    <row r="62" ht="14.25" customHeight="1" x14ac:dyDescent="0.15"/>
    <row r="63" ht="14.25" customHeight="1" x14ac:dyDescent="0.15"/>
    <row r="64" ht="14.25" customHeight="1" x14ac:dyDescent="0.15"/>
    <row r="65" ht="14.25" customHeight="1" x14ac:dyDescent="0.15"/>
    <row r="66" ht="14.25" customHeight="1" x14ac:dyDescent="0.15"/>
    <row r="67" ht="14.25" customHeight="1" x14ac:dyDescent="0.15"/>
    <row r="68" ht="14.25" customHeight="1" x14ac:dyDescent="0.15"/>
    <row r="69" ht="14.25" customHeight="1" x14ac:dyDescent="0.15"/>
    <row r="70" ht="14.25" customHeight="1" x14ac:dyDescent="0.15"/>
    <row r="71" ht="14.25" customHeight="1" x14ac:dyDescent="0.15"/>
    <row r="72" ht="14.25" customHeight="1" x14ac:dyDescent="0.15"/>
    <row r="73" ht="14.25" customHeight="1" x14ac:dyDescent="0.15"/>
    <row r="74" ht="14.25" customHeight="1" x14ac:dyDescent="0.15"/>
    <row r="75" ht="14.25" customHeight="1" x14ac:dyDescent="0.15"/>
    <row r="76" ht="14.25" customHeight="1" x14ac:dyDescent="0.15"/>
    <row r="77" ht="14.25" customHeight="1" x14ac:dyDescent="0.15"/>
    <row r="78" ht="14.25" customHeight="1" x14ac:dyDescent="0.15"/>
    <row r="79" ht="14.25" customHeight="1" x14ac:dyDescent="0.15"/>
    <row r="80" ht="14.25" customHeight="1" x14ac:dyDescent="0.15"/>
    <row r="81" ht="14.25" customHeight="1" x14ac:dyDescent="0.15"/>
    <row r="82" ht="14.25" customHeight="1" x14ac:dyDescent="0.15"/>
    <row r="83" ht="14.25" customHeight="1" x14ac:dyDescent="0.15"/>
    <row r="84" ht="14.25" customHeight="1" x14ac:dyDescent="0.15"/>
    <row r="85" ht="14.25" customHeight="1" x14ac:dyDescent="0.15"/>
    <row r="86" ht="14.25" customHeight="1" x14ac:dyDescent="0.15"/>
    <row r="87" ht="14.25" customHeight="1" x14ac:dyDescent="0.15"/>
    <row r="88" ht="14.25" customHeight="1" x14ac:dyDescent="0.15"/>
    <row r="89" ht="14.25" customHeight="1" x14ac:dyDescent="0.15"/>
    <row r="90" ht="14.25" customHeight="1" x14ac:dyDescent="0.15"/>
    <row r="91" ht="14.25" customHeight="1" x14ac:dyDescent="0.15"/>
    <row r="92" ht="14.25" customHeight="1" x14ac:dyDescent="0.15"/>
    <row r="93" ht="14.25" customHeight="1" x14ac:dyDescent="0.15"/>
    <row r="94" ht="14.25" customHeight="1" x14ac:dyDescent="0.15"/>
    <row r="95" ht="14.25" customHeight="1" x14ac:dyDescent="0.15"/>
    <row r="96" ht="14.25" customHeight="1" x14ac:dyDescent="0.15"/>
    <row r="97" ht="14.25" customHeight="1" x14ac:dyDescent="0.15"/>
    <row r="98" ht="14.25" customHeight="1" x14ac:dyDescent="0.15"/>
    <row r="99" ht="14.25" customHeight="1" x14ac:dyDescent="0.15"/>
    <row r="100" ht="14.25" customHeight="1" x14ac:dyDescent="0.15"/>
    <row r="101" ht="14.25" customHeight="1" x14ac:dyDescent="0.15"/>
    <row r="102" ht="14.25" customHeight="1" x14ac:dyDescent="0.15"/>
    <row r="103" ht="14.25" customHeight="1" x14ac:dyDescent="0.15"/>
    <row r="104" ht="14.25" customHeight="1" x14ac:dyDescent="0.15"/>
    <row r="105" ht="14.25" customHeight="1" x14ac:dyDescent="0.15"/>
    <row r="106" ht="14.25" customHeight="1" x14ac:dyDescent="0.15"/>
    <row r="107" ht="14.25" customHeight="1" x14ac:dyDescent="0.15"/>
    <row r="108" ht="14.25" customHeight="1" x14ac:dyDescent="0.15"/>
    <row r="109" ht="14.25" customHeight="1" x14ac:dyDescent="0.15"/>
    <row r="110" ht="14.25" customHeight="1" x14ac:dyDescent="0.15"/>
    <row r="111" ht="14.25" customHeight="1" x14ac:dyDescent="0.15"/>
    <row r="112" ht="14.25" customHeight="1" x14ac:dyDescent="0.15"/>
    <row r="113" ht="14.25" customHeight="1" x14ac:dyDescent="0.15"/>
    <row r="114" ht="14.25" customHeight="1" x14ac:dyDescent="0.15"/>
    <row r="115" ht="14.25" customHeight="1" x14ac:dyDescent="0.15"/>
    <row r="116" ht="14.25" customHeight="1" x14ac:dyDescent="0.15"/>
    <row r="117" ht="14.25" customHeight="1" x14ac:dyDescent="0.15"/>
    <row r="118" ht="14.25" customHeight="1" x14ac:dyDescent="0.15"/>
    <row r="119" ht="14.25" customHeight="1" x14ac:dyDescent="0.15"/>
    <row r="120" ht="14.25" customHeight="1" x14ac:dyDescent="0.15"/>
    <row r="121" ht="14.25" customHeight="1" x14ac:dyDescent="0.15"/>
    <row r="122" ht="14.25" customHeight="1" x14ac:dyDescent="0.15"/>
    <row r="123" ht="14.25" customHeight="1" x14ac:dyDescent="0.15"/>
    <row r="124" ht="14.25" customHeight="1" x14ac:dyDescent="0.15"/>
    <row r="125" ht="14.25" customHeight="1" x14ac:dyDescent="0.15"/>
    <row r="126" ht="14.25" customHeight="1" x14ac:dyDescent="0.15"/>
    <row r="127" ht="14.25" customHeight="1" x14ac:dyDescent="0.15"/>
    <row r="128" ht="14.25" customHeight="1" x14ac:dyDescent="0.15"/>
    <row r="129" ht="14.25" customHeight="1" x14ac:dyDescent="0.15"/>
    <row r="130" ht="14.25" customHeight="1" x14ac:dyDescent="0.15"/>
    <row r="131" ht="14.25" customHeight="1" x14ac:dyDescent="0.15"/>
    <row r="132" ht="14.25" customHeight="1" x14ac:dyDescent="0.15"/>
    <row r="133" ht="14.25" customHeight="1" x14ac:dyDescent="0.15"/>
    <row r="134" ht="14.25" customHeight="1" x14ac:dyDescent="0.15"/>
    <row r="135" ht="14.25" customHeight="1" x14ac:dyDescent="0.15"/>
    <row r="136" ht="14.25" customHeight="1" x14ac:dyDescent="0.15"/>
    <row r="137" ht="14.25" customHeight="1" x14ac:dyDescent="0.15"/>
    <row r="138" ht="14.25" customHeight="1" x14ac:dyDescent="0.15"/>
    <row r="139" ht="14.25" customHeight="1" x14ac:dyDescent="0.15"/>
    <row r="140" ht="14.25" customHeight="1" x14ac:dyDescent="0.15"/>
    <row r="141" ht="14.25" customHeight="1" x14ac:dyDescent="0.15"/>
    <row r="142" ht="14.25" customHeight="1" x14ac:dyDescent="0.15"/>
    <row r="143" ht="14.25" customHeight="1" x14ac:dyDescent="0.15"/>
    <row r="144" ht="14.25" customHeight="1" x14ac:dyDescent="0.15"/>
    <row r="145" ht="14.25" customHeight="1" x14ac:dyDescent="0.15"/>
    <row r="146" ht="14.25" customHeight="1" x14ac:dyDescent="0.15"/>
    <row r="147" ht="14.25" customHeight="1" x14ac:dyDescent="0.15"/>
    <row r="148" ht="14.25" customHeight="1" x14ac:dyDescent="0.15"/>
    <row r="149" ht="14.25" customHeight="1" x14ac:dyDescent="0.15"/>
    <row r="150" ht="14.25" customHeight="1" x14ac:dyDescent="0.15"/>
    <row r="151" ht="14.25" customHeight="1" x14ac:dyDescent="0.15"/>
    <row r="152" ht="14.25" customHeight="1" x14ac:dyDescent="0.15"/>
    <row r="153" ht="14.25" customHeight="1" x14ac:dyDescent="0.15"/>
    <row r="154" ht="14.25" customHeight="1" x14ac:dyDescent="0.15"/>
    <row r="155" ht="14.25" customHeight="1" x14ac:dyDescent="0.15"/>
    <row r="156" ht="14.25" customHeight="1" x14ac:dyDescent="0.15"/>
    <row r="157" ht="14.25" customHeight="1" x14ac:dyDescent="0.15"/>
    <row r="158" ht="14.25" customHeight="1" x14ac:dyDescent="0.15"/>
    <row r="159" ht="14.25" customHeight="1" x14ac:dyDescent="0.15"/>
    <row r="160" ht="14.25" customHeight="1" x14ac:dyDescent="0.15"/>
    <row r="161" ht="14.25" customHeight="1" x14ac:dyDescent="0.15"/>
    <row r="162" ht="14.25" customHeight="1" x14ac:dyDescent="0.15"/>
    <row r="163" ht="14.25" customHeight="1" x14ac:dyDescent="0.15"/>
    <row r="164" ht="14.25" customHeight="1" x14ac:dyDescent="0.15"/>
    <row r="165" ht="14.25" customHeight="1" x14ac:dyDescent="0.15"/>
    <row r="166" ht="14.25" customHeight="1" x14ac:dyDescent="0.15"/>
    <row r="167" ht="14.25" customHeight="1" x14ac:dyDescent="0.15"/>
    <row r="168" ht="14.25" customHeight="1" x14ac:dyDescent="0.15"/>
    <row r="169" ht="14.25" customHeight="1" x14ac:dyDescent="0.15"/>
    <row r="170" ht="14.25" customHeight="1" x14ac:dyDescent="0.15"/>
    <row r="171" ht="14.25" customHeight="1" x14ac:dyDescent="0.15"/>
    <row r="172" ht="14.25" customHeight="1" x14ac:dyDescent="0.15"/>
    <row r="173" ht="14.25" customHeight="1" x14ac:dyDescent="0.15"/>
    <row r="174" ht="14.25" customHeight="1" x14ac:dyDescent="0.15"/>
    <row r="175" ht="14.25" customHeight="1" x14ac:dyDescent="0.15"/>
    <row r="176" ht="14.25" customHeight="1" x14ac:dyDescent="0.15"/>
    <row r="177" ht="14.25" customHeight="1" x14ac:dyDescent="0.15"/>
    <row r="178" ht="14.25" customHeight="1" x14ac:dyDescent="0.15"/>
    <row r="179" ht="14.25" customHeight="1" x14ac:dyDescent="0.15"/>
    <row r="180" ht="14.25" customHeight="1" x14ac:dyDescent="0.15"/>
    <row r="181" ht="14.25" customHeight="1" x14ac:dyDescent="0.15"/>
    <row r="182" ht="14.25" customHeight="1" x14ac:dyDescent="0.15"/>
    <row r="183" ht="14.25" customHeight="1" x14ac:dyDescent="0.15"/>
    <row r="184" ht="14.25" customHeight="1" x14ac:dyDescent="0.15"/>
    <row r="185" ht="14.25" customHeight="1" x14ac:dyDescent="0.15"/>
    <row r="186" ht="14.25" customHeight="1" x14ac:dyDescent="0.15"/>
    <row r="187" ht="14.25" customHeight="1" x14ac:dyDescent="0.15"/>
    <row r="188" ht="14.25" customHeight="1" x14ac:dyDescent="0.15"/>
    <row r="189" ht="14.25" customHeight="1" x14ac:dyDescent="0.15"/>
    <row r="190" ht="14.25" customHeight="1" x14ac:dyDescent="0.15"/>
    <row r="191" ht="14.25" customHeight="1" x14ac:dyDescent="0.15"/>
    <row r="192" ht="14.25" customHeight="1" x14ac:dyDescent="0.15"/>
    <row r="193" ht="14.25" customHeight="1" x14ac:dyDescent="0.15"/>
    <row r="194" ht="14.25" customHeight="1" x14ac:dyDescent="0.15"/>
    <row r="195" ht="14.25" customHeight="1" x14ac:dyDescent="0.15"/>
    <row r="196" ht="14.25" customHeight="1" x14ac:dyDescent="0.15"/>
    <row r="197" ht="14.25" customHeight="1" x14ac:dyDescent="0.15"/>
    <row r="198" ht="14.25" customHeight="1" x14ac:dyDescent="0.15"/>
    <row r="199" ht="14.25" customHeight="1" x14ac:dyDescent="0.15"/>
    <row r="200" ht="14.25" customHeight="1" x14ac:dyDescent="0.15"/>
    <row r="201" ht="14.25" customHeight="1" x14ac:dyDescent="0.15"/>
    <row r="202" ht="14.25" customHeight="1" x14ac:dyDescent="0.15"/>
    <row r="203" ht="14.25" customHeight="1" x14ac:dyDescent="0.15"/>
    <row r="204" ht="14.25" customHeight="1" x14ac:dyDescent="0.15"/>
    <row r="205" ht="14.25" customHeight="1" x14ac:dyDescent="0.15"/>
    <row r="206" ht="14.25" customHeight="1" x14ac:dyDescent="0.15"/>
    <row r="207" ht="14.25" customHeight="1" x14ac:dyDescent="0.15"/>
    <row r="208" ht="14.25" customHeight="1" x14ac:dyDescent="0.15"/>
    <row r="209" ht="14.25" customHeight="1" x14ac:dyDescent="0.15"/>
    <row r="210" ht="14.25" customHeight="1" x14ac:dyDescent="0.15"/>
    <row r="211" ht="14.25" customHeight="1" x14ac:dyDescent="0.15"/>
    <row r="212" ht="14.25" customHeight="1" x14ac:dyDescent="0.15"/>
    <row r="213" ht="14.25" customHeight="1" x14ac:dyDescent="0.15"/>
    <row r="214" ht="14.25" customHeight="1" x14ac:dyDescent="0.15"/>
    <row r="215" ht="14.25" customHeight="1" x14ac:dyDescent="0.15"/>
    <row r="216" ht="14.25" customHeight="1" x14ac:dyDescent="0.15"/>
    <row r="217" ht="14.25" customHeight="1" x14ac:dyDescent="0.15"/>
    <row r="218" ht="14.25" customHeight="1" x14ac:dyDescent="0.15"/>
    <row r="219" ht="14.25" customHeight="1" x14ac:dyDescent="0.15"/>
    <row r="220" ht="14.25" customHeight="1" x14ac:dyDescent="0.15"/>
    <row r="221" ht="14.25" customHeight="1" x14ac:dyDescent="0.15"/>
    <row r="222" ht="14.25" customHeight="1" x14ac:dyDescent="0.15"/>
    <row r="223" ht="14.25" customHeight="1" x14ac:dyDescent="0.15"/>
    <row r="224" ht="14.25" customHeight="1" x14ac:dyDescent="0.15"/>
    <row r="225" ht="14.25" customHeight="1" x14ac:dyDescent="0.15"/>
    <row r="226" ht="14.25" customHeight="1" x14ac:dyDescent="0.15"/>
    <row r="227" ht="14.25" customHeight="1" x14ac:dyDescent="0.15"/>
    <row r="228" ht="14.25" customHeight="1" x14ac:dyDescent="0.15"/>
    <row r="229" ht="14.25" customHeight="1" x14ac:dyDescent="0.15"/>
    <row r="230" ht="14.25" customHeight="1" x14ac:dyDescent="0.15"/>
    <row r="231" ht="14.25" customHeight="1" x14ac:dyDescent="0.15"/>
    <row r="232" ht="14.25" customHeight="1" x14ac:dyDescent="0.15"/>
    <row r="233" ht="14.25" customHeight="1" x14ac:dyDescent="0.15"/>
    <row r="234" ht="14.25" customHeight="1" x14ac:dyDescent="0.15"/>
    <row r="235" ht="14.25" customHeight="1" x14ac:dyDescent="0.15"/>
    <row r="236" ht="14.25" customHeight="1" x14ac:dyDescent="0.15"/>
    <row r="237" ht="14.25" customHeight="1" x14ac:dyDescent="0.15"/>
    <row r="238" ht="14.25" customHeight="1" x14ac:dyDescent="0.15"/>
    <row r="239" ht="14.25" customHeight="1" x14ac:dyDescent="0.15"/>
    <row r="240" ht="14.25" customHeight="1" x14ac:dyDescent="0.15"/>
    <row r="241" ht="14.25" customHeight="1" x14ac:dyDescent="0.15"/>
    <row r="242" ht="14.25" customHeight="1" x14ac:dyDescent="0.15"/>
    <row r="243" ht="14.25" customHeight="1" x14ac:dyDescent="0.15"/>
    <row r="244" ht="14.25" customHeight="1" x14ac:dyDescent="0.15"/>
    <row r="245" ht="14.25" customHeight="1" x14ac:dyDescent="0.15"/>
    <row r="246" ht="14.25" customHeight="1" x14ac:dyDescent="0.15"/>
    <row r="247" ht="14.25" customHeight="1" x14ac:dyDescent="0.15"/>
    <row r="248" ht="14.25" customHeight="1" x14ac:dyDescent="0.15"/>
    <row r="249" ht="14.25" customHeight="1" x14ac:dyDescent="0.15"/>
    <row r="250" ht="14.25" customHeight="1" x14ac:dyDescent="0.15"/>
    <row r="251" ht="14.25" customHeight="1" x14ac:dyDescent="0.15"/>
    <row r="252" ht="14.25" customHeight="1" x14ac:dyDescent="0.15"/>
    <row r="253" ht="14.25" customHeight="1" x14ac:dyDescent="0.15"/>
    <row r="254" ht="14.25" customHeight="1" x14ac:dyDescent="0.15"/>
    <row r="255" ht="14.25" customHeight="1" x14ac:dyDescent="0.15"/>
    <row r="256" ht="14.25" customHeight="1" x14ac:dyDescent="0.15"/>
    <row r="257" ht="14.25" customHeight="1" x14ac:dyDescent="0.15"/>
    <row r="258" ht="14.25" customHeight="1" x14ac:dyDescent="0.15"/>
    <row r="259" ht="14.25" customHeight="1" x14ac:dyDescent="0.15"/>
    <row r="260" ht="14.25" customHeight="1" x14ac:dyDescent="0.15"/>
    <row r="261" ht="14.25" customHeight="1" x14ac:dyDescent="0.15"/>
    <row r="262" ht="14.25" customHeight="1" x14ac:dyDescent="0.15"/>
    <row r="263" ht="14.25" customHeight="1" x14ac:dyDescent="0.15"/>
    <row r="264" ht="14.25" customHeight="1" x14ac:dyDescent="0.15"/>
    <row r="265" ht="14.25" customHeight="1" x14ac:dyDescent="0.15"/>
    <row r="266" ht="14.25" customHeight="1" x14ac:dyDescent="0.15"/>
    <row r="267" ht="14.25" customHeight="1" x14ac:dyDescent="0.15"/>
    <row r="268" ht="14.25" customHeight="1" x14ac:dyDescent="0.15"/>
    <row r="269" ht="14.25" customHeight="1" x14ac:dyDescent="0.15"/>
    <row r="270" ht="14.25" customHeight="1" x14ac:dyDescent="0.15"/>
    <row r="271" ht="14.25" customHeight="1" x14ac:dyDescent="0.15"/>
    <row r="272" ht="14.25" customHeight="1" x14ac:dyDescent="0.15"/>
    <row r="273" ht="14.25" customHeight="1" x14ac:dyDescent="0.15"/>
    <row r="274" ht="14.25" customHeight="1" x14ac:dyDescent="0.15"/>
    <row r="275" ht="14.25" customHeight="1" x14ac:dyDescent="0.15"/>
    <row r="276" ht="14.25" customHeight="1" x14ac:dyDescent="0.15"/>
    <row r="277" ht="14.25" customHeight="1" x14ac:dyDescent="0.15"/>
    <row r="278" ht="14.25" customHeight="1" x14ac:dyDescent="0.15"/>
    <row r="279" ht="14.25" customHeight="1" x14ac:dyDescent="0.15"/>
    <row r="280" ht="14.25" customHeight="1" x14ac:dyDescent="0.15"/>
    <row r="281" ht="14.25" customHeight="1" x14ac:dyDescent="0.15"/>
    <row r="282" ht="14.25" customHeight="1" x14ac:dyDescent="0.15"/>
    <row r="283" ht="14.25" customHeight="1" x14ac:dyDescent="0.15"/>
    <row r="284" ht="14.25" customHeight="1" x14ac:dyDescent="0.15"/>
    <row r="285" ht="14.25" customHeight="1" x14ac:dyDescent="0.15"/>
    <row r="286" ht="14.25" customHeight="1" x14ac:dyDescent="0.15"/>
    <row r="287" ht="14.25" customHeight="1" x14ac:dyDescent="0.15"/>
    <row r="288" ht="14.25" customHeight="1" x14ac:dyDescent="0.15"/>
    <row r="289" ht="14.25" customHeight="1" x14ac:dyDescent="0.15"/>
    <row r="290" ht="14.25" customHeight="1" x14ac:dyDescent="0.15"/>
    <row r="291" ht="14.25" customHeight="1" x14ac:dyDescent="0.15"/>
    <row r="292" ht="14.25" customHeight="1" x14ac:dyDescent="0.15"/>
    <row r="293" ht="14.25" customHeight="1" x14ac:dyDescent="0.15"/>
    <row r="294" ht="14.25" customHeight="1" x14ac:dyDescent="0.15"/>
    <row r="295" ht="14.25" customHeight="1" x14ac:dyDescent="0.15"/>
    <row r="296" ht="14.25" customHeight="1" x14ac:dyDescent="0.15"/>
    <row r="297" ht="14.25" customHeight="1" x14ac:dyDescent="0.15"/>
    <row r="298" ht="14.25" customHeight="1" x14ac:dyDescent="0.15"/>
    <row r="299" ht="14.25" customHeight="1" x14ac:dyDescent="0.15"/>
    <row r="300" ht="14.25" customHeight="1" x14ac:dyDescent="0.15"/>
    <row r="301" ht="14.25" customHeight="1" x14ac:dyDescent="0.15"/>
    <row r="302" ht="14.25" customHeight="1" x14ac:dyDescent="0.15"/>
    <row r="303" ht="14.25" customHeight="1" x14ac:dyDescent="0.15"/>
    <row r="304" ht="14.25" customHeight="1" x14ac:dyDescent="0.15"/>
    <row r="305" ht="14.25" customHeight="1" x14ac:dyDescent="0.15"/>
    <row r="306" ht="14.25" customHeight="1" x14ac:dyDescent="0.15"/>
    <row r="307" ht="14.25" customHeight="1" x14ac:dyDescent="0.15"/>
    <row r="308" ht="14.25" customHeight="1" x14ac:dyDescent="0.15"/>
    <row r="309" ht="14.25" customHeight="1" x14ac:dyDescent="0.15"/>
    <row r="310" ht="14.25" customHeight="1" x14ac:dyDescent="0.15"/>
    <row r="311" ht="14.25" customHeight="1" x14ac:dyDescent="0.15"/>
    <row r="312" ht="14.25" customHeight="1" x14ac:dyDescent="0.15"/>
    <row r="313" ht="14.25" customHeight="1" x14ac:dyDescent="0.15"/>
    <row r="314" ht="14.25" customHeight="1" x14ac:dyDescent="0.15"/>
    <row r="315" ht="14.25" customHeight="1" x14ac:dyDescent="0.15"/>
    <row r="316" ht="14.25" customHeight="1" x14ac:dyDescent="0.15"/>
    <row r="317" ht="14.25" customHeight="1" x14ac:dyDescent="0.15"/>
    <row r="318" ht="14.25" customHeight="1" x14ac:dyDescent="0.15"/>
    <row r="319" ht="14.25" customHeight="1" x14ac:dyDescent="0.15"/>
    <row r="320" ht="14.25" customHeight="1" x14ac:dyDescent="0.15"/>
    <row r="321" ht="14.25" customHeight="1" x14ac:dyDescent="0.15"/>
    <row r="322" ht="14.25" customHeight="1" x14ac:dyDescent="0.15"/>
    <row r="323" ht="14.25" customHeight="1" x14ac:dyDescent="0.15"/>
    <row r="324" ht="14.25" customHeight="1" x14ac:dyDescent="0.15"/>
    <row r="325" ht="14.25" customHeight="1" x14ac:dyDescent="0.15"/>
    <row r="326" ht="14.25" customHeight="1" x14ac:dyDescent="0.15"/>
    <row r="327" ht="14.25" customHeight="1" x14ac:dyDescent="0.15"/>
    <row r="328" ht="14.25" customHeight="1" x14ac:dyDescent="0.15"/>
    <row r="329" ht="14.25" customHeight="1" x14ac:dyDescent="0.15"/>
    <row r="330" ht="14.25" customHeight="1" x14ac:dyDescent="0.15"/>
    <row r="331" ht="14.25" customHeight="1" x14ac:dyDescent="0.15"/>
    <row r="332" ht="14.25" customHeight="1" x14ac:dyDescent="0.15"/>
    <row r="333" ht="14.25" customHeight="1" x14ac:dyDescent="0.15"/>
    <row r="334" ht="14.25" customHeight="1" x14ac:dyDescent="0.15"/>
    <row r="335" ht="14.25" customHeight="1" x14ac:dyDescent="0.15"/>
    <row r="336" ht="14.25" customHeight="1" x14ac:dyDescent="0.15"/>
    <row r="337" ht="14.25" customHeight="1" x14ac:dyDescent="0.15"/>
    <row r="338" ht="14.25" customHeight="1" x14ac:dyDescent="0.15"/>
    <row r="339" ht="14.25" customHeight="1" x14ac:dyDescent="0.15"/>
    <row r="340" ht="14.25" customHeight="1" x14ac:dyDescent="0.15"/>
    <row r="341" ht="14.25" customHeight="1" x14ac:dyDescent="0.15"/>
    <row r="342" ht="14.25" customHeight="1" x14ac:dyDescent="0.15"/>
    <row r="343" ht="14.25" customHeight="1" x14ac:dyDescent="0.15"/>
    <row r="344" ht="14.25" customHeight="1" x14ac:dyDescent="0.15"/>
    <row r="345" ht="14.25" customHeight="1" x14ac:dyDescent="0.15"/>
    <row r="346" ht="14.25" customHeight="1" x14ac:dyDescent="0.15"/>
    <row r="347" ht="14.25" customHeight="1" x14ac:dyDescent="0.15"/>
    <row r="348" ht="14.25" customHeight="1" x14ac:dyDescent="0.15"/>
    <row r="349" ht="14.25" customHeight="1" x14ac:dyDescent="0.15"/>
    <row r="350" ht="14.25" customHeight="1" x14ac:dyDescent="0.15"/>
    <row r="351" ht="14.25" customHeight="1" x14ac:dyDescent="0.15"/>
    <row r="352" ht="14.25" customHeight="1" x14ac:dyDescent="0.15"/>
    <row r="353" ht="14.25" customHeight="1" x14ac:dyDescent="0.15"/>
    <row r="354" ht="14.25" customHeight="1" x14ac:dyDescent="0.15"/>
    <row r="355" ht="14.25" customHeight="1" x14ac:dyDescent="0.15"/>
    <row r="356" ht="14.25" customHeight="1" x14ac:dyDescent="0.15"/>
    <row r="357" ht="14.25" customHeight="1" x14ac:dyDescent="0.15"/>
    <row r="358" ht="14.25" customHeight="1" x14ac:dyDescent="0.15"/>
    <row r="359" ht="14.25" customHeight="1" x14ac:dyDescent="0.15"/>
    <row r="360" ht="14.25" customHeight="1" x14ac:dyDescent="0.15"/>
    <row r="361" ht="14.25" customHeight="1" x14ac:dyDescent="0.15"/>
    <row r="362" ht="14.25" customHeight="1" x14ac:dyDescent="0.15"/>
    <row r="363" ht="14.25" customHeight="1" x14ac:dyDescent="0.15"/>
    <row r="364" ht="14.25" customHeight="1" x14ac:dyDescent="0.15"/>
    <row r="365" ht="14.25" customHeight="1" x14ac:dyDescent="0.15"/>
    <row r="366" ht="14.25" customHeight="1" x14ac:dyDescent="0.15"/>
    <row r="367" ht="14.25" customHeight="1" x14ac:dyDescent="0.15"/>
    <row r="368" ht="14.25" customHeight="1" x14ac:dyDescent="0.15"/>
    <row r="369" ht="14.25" customHeight="1" x14ac:dyDescent="0.15"/>
    <row r="370" ht="14.25" customHeight="1" x14ac:dyDescent="0.15"/>
    <row r="371" ht="14.25" customHeight="1" x14ac:dyDescent="0.15"/>
    <row r="372" ht="14.25" customHeight="1" x14ac:dyDescent="0.15"/>
    <row r="373" ht="14.25" customHeight="1" x14ac:dyDescent="0.15"/>
    <row r="374" ht="14.25" customHeight="1" x14ac:dyDescent="0.15"/>
    <row r="375" ht="14.25" customHeight="1" x14ac:dyDescent="0.15"/>
    <row r="376" ht="14.25" customHeight="1" x14ac:dyDescent="0.15"/>
    <row r="377" ht="14.25" customHeight="1" x14ac:dyDescent="0.15"/>
    <row r="378" ht="14.25" customHeight="1" x14ac:dyDescent="0.15"/>
    <row r="379" ht="14.25" customHeight="1" x14ac:dyDescent="0.15"/>
    <row r="380" ht="14.25" customHeight="1" x14ac:dyDescent="0.15"/>
    <row r="381" ht="14.25" customHeight="1" x14ac:dyDescent="0.15"/>
    <row r="382" ht="14.25" customHeight="1" x14ac:dyDescent="0.15"/>
    <row r="383" ht="14.25" customHeight="1" x14ac:dyDescent="0.15"/>
    <row r="384" ht="14.25" customHeight="1" x14ac:dyDescent="0.15"/>
    <row r="385" ht="14.25" customHeight="1" x14ac:dyDescent="0.15"/>
    <row r="386" ht="14.25" customHeight="1" x14ac:dyDescent="0.15"/>
    <row r="387" ht="14.25" customHeight="1" x14ac:dyDescent="0.15"/>
    <row r="388" ht="14.25" customHeight="1" x14ac:dyDescent="0.15"/>
    <row r="389" ht="14.25" customHeight="1" x14ac:dyDescent="0.15"/>
    <row r="390" ht="14.25" customHeight="1" x14ac:dyDescent="0.15"/>
    <row r="391" ht="14.25" customHeight="1" x14ac:dyDescent="0.15"/>
    <row r="392" ht="14.25" customHeight="1" x14ac:dyDescent="0.15"/>
    <row r="393" ht="14.25" customHeight="1" x14ac:dyDescent="0.15"/>
    <row r="394" ht="14.25" customHeight="1" x14ac:dyDescent="0.15"/>
    <row r="395" ht="14.25" customHeight="1" x14ac:dyDescent="0.15"/>
    <row r="396" ht="14.25" customHeight="1" x14ac:dyDescent="0.15"/>
    <row r="397" ht="14.25" customHeight="1" x14ac:dyDescent="0.15"/>
    <row r="398" ht="14.25" customHeight="1" x14ac:dyDescent="0.15"/>
    <row r="399" ht="14.25" customHeight="1" x14ac:dyDescent="0.15"/>
    <row r="400" ht="14.25" customHeight="1" x14ac:dyDescent="0.15"/>
    <row r="401" ht="14.25" customHeight="1" x14ac:dyDescent="0.15"/>
    <row r="402" ht="14.25" customHeight="1" x14ac:dyDescent="0.15"/>
    <row r="403" ht="14.25" customHeight="1" x14ac:dyDescent="0.15"/>
    <row r="404" ht="14.25" customHeight="1" x14ac:dyDescent="0.15"/>
    <row r="405" ht="14.25" customHeight="1" x14ac:dyDescent="0.15"/>
    <row r="406" ht="14.25" customHeight="1" x14ac:dyDescent="0.15"/>
    <row r="407" ht="14.25" customHeight="1" x14ac:dyDescent="0.15"/>
    <row r="408" ht="14.25" customHeight="1" x14ac:dyDescent="0.15"/>
    <row r="409" ht="14.25" customHeight="1" x14ac:dyDescent="0.15"/>
    <row r="410" ht="14.25" customHeight="1" x14ac:dyDescent="0.15"/>
    <row r="411" ht="14.25" customHeight="1" x14ac:dyDescent="0.15"/>
    <row r="412" ht="14.25" customHeight="1" x14ac:dyDescent="0.15"/>
    <row r="413" ht="14.25" customHeight="1" x14ac:dyDescent="0.15"/>
    <row r="414" ht="14.25" customHeight="1" x14ac:dyDescent="0.15"/>
    <row r="415" ht="14.25" customHeight="1" x14ac:dyDescent="0.15"/>
    <row r="416" ht="14.25" customHeight="1" x14ac:dyDescent="0.15"/>
    <row r="417" ht="14.25" customHeight="1" x14ac:dyDescent="0.15"/>
    <row r="418" ht="14.25" customHeight="1" x14ac:dyDescent="0.15"/>
    <row r="419" ht="14.25" customHeight="1" x14ac:dyDescent="0.15"/>
    <row r="420" ht="14.25" customHeight="1" x14ac:dyDescent="0.15"/>
    <row r="421" ht="14.25" customHeight="1" x14ac:dyDescent="0.15"/>
    <row r="422" ht="14.25" customHeight="1" x14ac:dyDescent="0.15"/>
    <row r="423" ht="14.25" customHeight="1" x14ac:dyDescent="0.15"/>
    <row r="424" ht="14.25" customHeight="1" x14ac:dyDescent="0.15"/>
    <row r="425" ht="14.25" customHeight="1" x14ac:dyDescent="0.15"/>
    <row r="426" ht="14.25" customHeight="1" x14ac:dyDescent="0.15"/>
    <row r="427" ht="14.25" customHeight="1" x14ac:dyDescent="0.15"/>
    <row r="428" ht="14.25" customHeight="1" x14ac:dyDescent="0.15"/>
    <row r="429" ht="14.25" customHeight="1" x14ac:dyDescent="0.15"/>
    <row r="430" ht="14.25" customHeight="1" x14ac:dyDescent="0.15"/>
    <row r="431" ht="14.25" customHeight="1" x14ac:dyDescent="0.15"/>
    <row r="432" ht="14.25" customHeight="1" x14ac:dyDescent="0.15"/>
    <row r="433" ht="14.25" customHeight="1" x14ac:dyDescent="0.15"/>
    <row r="434" ht="14.25" customHeight="1" x14ac:dyDescent="0.15"/>
    <row r="435" ht="14.25" customHeight="1" x14ac:dyDescent="0.15"/>
    <row r="436" ht="14.25" customHeight="1" x14ac:dyDescent="0.15"/>
    <row r="437" ht="14.25" customHeight="1" x14ac:dyDescent="0.15"/>
    <row r="438" ht="14.25" customHeight="1" x14ac:dyDescent="0.15"/>
    <row r="439" ht="14.25" customHeight="1" x14ac:dyDescent="0.15"/>
    <row r="440" ht="14.25" customHeight="1" x14ac:dyDescent="0.15"/>
    <row r="441" ht="14.25" customHeight="1" x14ac:dyDescent="0.15"/>
    <row r="442" ht="14.25" customHeight="1" x14ac:dyDescent="0.15"/>
    <row r="443" ht="14.25" customHeight="1" x14ac:dyDescent="0.15"/>
    <row r="444" ht="14.25" customHeight="1" x14ac:dyDescent="0.15"/>
    <row r="445" ht="14.25" customHeight="1" x14ac:dyDescent="0.15"/>
    <row r="446" ht="14.25" customHeight="1" x14ac:dyDescent="0.15"/>
    <row r="447" ht="14.25" customHeight="1" x14ac:dyDescent="0.15"/>
    <row r="448" ht="14.25" customHeight="1" x14ac:dyDescent="0.15"/>
    <row r="449" ht="14.25" customHeight="1" x14ac:dyDescent="0.15"/>
    <row r="450" ht="14.25" customHeight="1" x14ac:dyDescent="0.15"/>
    <row r="451" ht="14.25" customHeight="1" x14ac:dyDescent="0.15"/>
    <row r="452" ht="14.25" customHeight="1" x14ac:dyDescent="0.15"/>
    <row r="453" ht="14.25" customHeight="1" x14ac:dyDescent="0.15"/>
    <row r="454" ht="14.25" customHeight="1" x14ac:dyDescent="0.15"/>
    <row r="455" ht="14.25" customHeight="1" x14ac:dyDescent="0.15"/>
    <row r="456" ht="14.25" customHeight="1" x14ac:dyDescent="0.15"/>
    <row r="457" ht="14.25" customHeight="1" x14ac:dyDescent="0.15"/>
    <row r="458" ht="14.25" customHeight="1" x14ac:dyDescent="0.15"/>
    <row r="459" ht="14.25" customHeight="1" x14ac:dyDescent="0.15"/>
    <row r="460" ht="14.25" customHeight="1" x14ac:dyDescent="0.15"/>
    <row r="461" ht="14.25" customHeight="1" x14ac:dyDescent="0.15"/>
    <row r="462" ht="14.25" customHeight="1" x14ac:dyDescent="0.15"/>
    <row r="463" ht="14.25" customHeight="1" x14ac:dyDescent="0.15"/>
    <row r="464" ht="14.25" customHeight="1" x14ac:dyDescent="0.15"/>
    <row r="465" ht="14.25" customHeight="1" x14ac:dyDescent="0.15"/>
    <row r="466" ht="14.25" customHeight="1" x14ac:dyDescent="0.15"/>
    <row r="467" ht="14.25" customHeight="1" x14ac:dyDescent="0.15"/>
    <row r="468" ht="14.25" customHeight="1" x14ac:dyDescent="0.15"/>
    <row r="469" ht="14.25" customHeight="1" x14ac:dyDescent="0.15"/>
    <row r="470" ht="14.25" customHeight="1" x14ac:dyDescent="0.15"/>
    <row r="471" ht="14.25" customHeight="1" x14ac:dyDescent="0.15"/>
    <row r="472" ht="14.25" customHeight="1" x14ac:dyDescent="0.15"/>
    <row r="473" ht="14.25" customHeight="1" x14ac:dyDescent="0.15"/>
    <row r="474" ht="14.25" customHeight="1" x14ac:dyDescent="0.15"/>
    <row r="475" ht="14.25" customHeight="1" x14ac:dyDescent="0.15"/>
    <row r="476" ht="14.25" customHeight="1" x14ac:dyDescent="0.15"/>
    <row r="477" ht="14.25" customHeight="1" x14ac:dyDescent="0.15"/>
    <row r="478" ht="14.25" customHeight="1" x14ac:dyDescent="0.15"/>
    <row r="479" ht="14.25" customHeight="1" x14ac:dyDescent="0.15"/>
    <row r="480" ht="14.25" customHeight="1" x14ac:dyDescent="0.15"/>
    <row r="481" ht="14.25" customHeight="1" x14ac:dyDescent="0.15"/>
    <row r="482" ht="14.25" customHeight="1" x14ac:dyDescent="0.15"/>
    <row r="483" ht="14.25" customHeight="1" x14ac:dyDescent="0.15"/>
    <row r="484" ht="14.25" customHeight="1" x14ac:dyDescent="0.15"/>
    <row r="485" ht="14.25" customHeight="1" x14ac:dyDescent="0.15"/>
    <row r="486" ht="14.25" customHeight="1" x14ac:dyDescent="0.15"/>
    <row r="487" ht="14.25" customHeight="1" x14ac:dyDescent="0.15"/>
    <row r="488" ht="14.25" customHeight="1" x14ac:dyDescent="0.15"/>
    <row r="489" ht="14.25" customHeight="1" x14ac:dyDescent="0.15"/>
    <row r="490" ht="14.25" customHeight="1" x14ac:dyDescent="0.15"/>
    <row r="491" ht="14.25" customHeight="1" x14ac:dyDescent="0.15"/>
    <row r="492" ht="14.25" customHeight="1" x14ac:dyDescent="0.15"/>
    <row r="493" ht="14.25" customHeight="1" x14ac:dyDescent="0.15"/>
    <row r="494" ht="14.25" customHeight="1" x14ac:dyDescent="0.15"/>
    <row r="495" ht="14.25" customHeight="1" x14ac:dyDescent="0.15"/>
    <row r="496" ht="14.25" customHeight="1" x14ac:dyDescent="0.15"/>
    <row r="497" ht="14.25" customHeight="1" x14ac:dyDescent="0.15"/>
    <row r="498" ht="14.25" customHeight="1" x14ac:dyDescent="0.15"/>
    <row r="499" ht="14.25" customHeight="1" x14ac:dyDescent="0.15"/>
    <row r="500" ht="14.25" customHeight="1" x14ac:dyDescent="0.15"/>
    <row r="501" ht="14.25" customHeight="1" x14ac:dyDescent="0.15"/>
    <row r="502" ht="14.25" customHeight="1" x14ac:dyDescent="0.15"/>
    <row r="503" ht="14.25" customHeight="1" x14ac:dyDescent="0.15"/>
    <row r="504" ht="14.25" customHeight="1" x14ac:dyDescent="0.15"/>
    <row r="505" ht="14.25" customHeight="1" x14ac:dyDescent="0.15"/>
    <row r="506" ht="14.25" customHeight="1" x14ac:dyDescent="0.15"/>
    <row r="507" ht="14.25" customHeight="1" x14ac:dyDescent="0.15"/>
    <row r="508" ht="14.25" customHeight="1" x14ac:dyDescent="0.15"/>
    <row r="509" ht="14.25" customHeight="1" x14ac:dyDescent="0.15"/>
    <row r="510" ht="14.25" customHeight="1" x14ac:dyDescent="0.15"/>
    <row r="511" ht="14.25" customHeight="1" x14ac:dyDescent="0.15"/>
    <row r="512" ht="14.25" customHeight="1" x14ac:dyDescent="0.15"/>
    <row r="513" ht="14.25" customHeight="1" x14ac:dyDescent="0.15"/>
    <row r="514" ht="14.25" customHeight="1" x14ac:dyDescent="0.15"/>
    <row r="515" ht="14.25" customHeight="1" x14ac:dyDescent="0.15"/>
    <row r="516" ht="14.25" customHeight="1" x14ac:dyDescent="0.15"/>
    <row r="517" ht="14.25" customHeight="1" x14ac:dyDescent="0.15"/>
    <row r="518" ht="14.25" customHeight="1" x14ac:dyDescent="0.15"/>
    <row r="519" ht="14.25" customHeight="1" x14ac:dyDescent="0.15"/>
    <row r="520" ht="14.25" customHeight="1" x14ac:dyDescent="0.15"/>
    <row r="521" ht="14.25" customHeight="1" x14ac:dyDescent="0.15"/>
    <row r="522" ht="14.25" customHeight="1" x14ac:dyDescent="0.15"/>
    <row r="523" ht="14.25" customHeight="1" x14ac:dyDescent="0.15"/>
    <row r="524" ht="14.25" customHeight="1" x14ac:dyDescent="0.15"/>
    <row r="525" ht="14.25" customHeight="1" x14ac:dyDescent="0.15"/>
    <row r="526" ht="14.25" customHeight="1" x14ac:dyDescent="0.15"/>
    <row r="527" ht="14.25" customHeight="1" x14ac:dyDescent="0.15"/>
    <row r="528" ht="14.25" customHeight="1" x14ac:dyDescent="0.15"/>
    <row r="529" ht="14.25" customHeight="1" x14ac:dyDescent="0.15"/>
    <row r="530" ht="14.25" customHeight="1" x14ac:dyDescent="0.15"/>
    <row r="531" ht="14.25" customHeight="1" x14ac:dyDescent="0.15"/>
    <row r="532" ht="14.25" customHeight="1" x14ac:dyDescent="0.15"/>
    <row r="533" ht="14.25" customHeight="1" x14ac:dyDescent="0.15"/>
    <row r="534" ht="14.25" customHeight="1" x14ac:dyDescent="0.15"/>
    <row r="535" ht="14.25" customHeight="1" x14ac:dyDescent="0.15"/>
    <row r="536" ht="14.25" customHeight="1" x14ac:dyDescent="0.15"/>
    <row r="537" ht="14.25" customHeight="1" x14ac:dyDescent="0.15"/>
    <row r="538" ht="14.25" customHeight="1" x14ac:dyDescent="0.15"/>
    <row r="539" ht="14.25" customHeight="1" x14ac:dyDescent="0.15"/>
    <row r="540" ht="14.25" customHeight="1" x14ac:dyDescent="0.15"/>
    <row r="541" ht="14.25" customHeight="1" x14ac:dyDescent="0.15"/>
    <row r="542" ht="14.25" customHeight="1" x14ac:dyDescent="0.15"/>
    <row r="543" ht="14.25" customHeight="1" x14ac:dyDescent="0.15"/>
    <row r="544" ht="14.25" customHeight="1" x14ac:dyDescent="0.15"/>
    <row r="545" ht="14.25" customHeight="1" x14ac:dyDescent="0.15"/>
    <row r="546" ht="14.25" customHeight="1" x14ac:dyDescent="0.15"/>
    <row r="547" ht="14.25" customHeight="1" x14ac:dyDescent="0.15"/>
    <row r="548" ht="14.25" customHeight="1" x14ac:dyDescent="0.15"/>
    <row r="549" ht="14.25" customHeight="1" x14ac:dyDescent="0.15"/>
    <row r="550" ht="14.25" customHeight="1" x14ac:dyDescent="0.15"/>
    <row r="551" ht="14.25" customHeight="1" x14ac:dyDescent="0.15"/>
    <row r="552" ht="14.25" customHeight="1" x14ac:dyDescent="0.15"/>
    <row r="553" ht="14.25" customHeight="1" x14ac:dyDescent="0.15"/>
    <row r="554" ht="14.25" customHeight="1" x14ac:dyDescent="0.15"/>
    <row r="555" ht="14.25" customHeight="1" x14ac:dyDescent="0.15"/>
    <row r="556" ht="14.25" customHeight="1" x14ac:dyDescent="0.15"/>
    <row r="557" ht="14.25" customHeight="1" x14ac:dyDescent="0.15"/>
    <row r="558" ht="14.25" customHeight="1" x14ac:dyDescent="0.15"/>
    <row r="559" ht="14.25" customHeight="1" x14ac:dyDescent="0.15"/>
    <row r="560" ht="14.25" customHeight="1" x14ac:dyDescent="0.15"/>
    <row r="561" ht="14.25" customHeight="1" x14ac:dyDescent="0.15"/>
    <row r="562" ht="14.25" customHeight="1" x14ac:dyDescent="0.15"/>
    <row r="563" ht="14.25" customHeight="1" x14ac:dyDescent="0.15"/>
    <row r="564" ht="14.25" customHeight="1" x14ac:dyDescent="0.15"/>
    <row r="565" ht="14.25" customHeight="1" x14ac:dyDescent="0.15"/>
    <row r="566" ht="14.25" customHeight="1" x14ac:dyDescent="0.15"/>
    <row r="567" ht="14.25" customHeight="1" x14ac:dyDescent="0.15"/>
    <row r="568" ht="14.25" customHeight="1" x14ac:dyDescent="0.15"/>
    <row r="569" ht="14.25" customHeight="1" x14ac:dyDescent="0.15"/>
    <row r="570" ht="14.25" customHeight="1" x14ac:dyDescent="0.15"/>
    <row r="571" ht="14.25" customHeight="1" x14ac:dyDescent="0.15"/>
    <row r="572" ht="14.25" customHeight="1" x14ac:dyDescent="0.15"/>
    <row r="573" ht="14.25" customHeight="1" x14ac:dyDescent="0.15"/>
    <row r="574" ht="14.25" customHeight="1" x14ac:dyDescent="0.15"/>
    <row r="575" ht="14.25" customHeight="1" x14ac:dyDescent="0.15"/>
    <row r="576" ht="14.25" customHeight="1" x14ac:dyDescent="0.15"/>
    <row r="577" ht="14.25" customHeight="1" x14ac:dyDescent="0.15"/>
    <row r="578" ht="14.25" customHeight="1" x14ac:dyDescent="0.15"/>
    <row r="579" ht="14.25" customHeight="1" x14ac:dyDescent="0.15"/>
    <row r="580" ht="14.25" customHeight="1" x14ac:dyDescent="0.15"/>
    <row r="581" ht="14.25" customHeight="1" x14ac:dyDescent="0.15"/>
    <row r="582" ht="14.25" customHeight="1" x14ac:dyDescent="0.15"/>
    <row r="583" ht="14.25" customHeight="1" x14ac:dyDescent="0.15"/>
    <row r="584" ht="14.25" customHeight="1" x14ac:dyDescent="0.15"/>
    <row r="585" ht="14.25" customHeight="1" x14ac:dyDescent="0.15"/>
    <row r="586" ht="14.25" customHeight="1" x14ac:dyDescent="0.15"/>
    <row r="587" ht="14.25" customHeight="1" x14ac:dyDescent="0.15"/>
    <row r="588" ht="14.25" customHeight="1" x14ac:dyDescent="0.15"/>
    <row r="589" ht="14.25" customHeight="1" x14ac:dyDescent="0.15"/>
    <row r="590" ht="14.25" customHeight="1" x14ac:dyDescent="0.15"/>
    <row r="591" ht="14.25" customHeight="1" x14ac:dyDescent="0.15"/>
    <row r="592" ht="14.25" customHeight="1" x14ac:dyDescent="0.15"/>
    <row r="593" ht="14.25" customHeight="1" x14ac:dyDescent="0.15"/>
    <row r="594" ht="14.25" customHeight="1" x14ac:dyDescent="0.15"/>
    <row r="595" ht="14.25" customHeight="1" x14ac:dyDescent="0.15"/>
    <row r="596" ht="14.25" customHeight="1" x14ac:dyDescent="0.15"/>
    <row r="597" ht="14.25" customHeight="1" x14ac:dyDescent="0.15"/>
    <row r="598" ht="14.25" customHeight="1" x14ac:dyDescent="0.15"/>
    <row r="599" ht="14.25" customHeight="1" x14ac:dyDescent="0.15"/>
    <row r="600" ht="14.25" customHeight="1" x14ac:dyDescent="0.15"/>
    <row r="601" ht="14.25" customHeight="1" x14ac:dyDescent="0.15"/>
    <row r="602" ht="14.25" customHeight="1" x14ac:dyDescent="0.15"/>
    <row r="603" ht="14.25" customHeight="1" x14ac:dyDescent="0.15"/>
    <row r="604" ht="14.25" customHeight="1" x14ac:dyDescent="0.15"/>
    <row r="605" ht="14.25" customHeight="1" x14ac:dyDescent="0.15"/>
    <row r="606" ht="14.25" customHeight="1" x14ac:dyDescent="0.15"/>
    <row r="607" ht="14.25" customHeight="1" x14ac:dyDescent="0.15"/>
    <row r="608" ht="14.25" customHeight="1" x14ac:dyDescent="0.15"/>
    <row r="609" ht="14.25" customHeight="1" x14ac:dyDescent="0.15"/>
    <row r="610" ht="14.25" customHeight="1" x14ac:dyDescent="0.15"/>
    <row r="611" ht="14.25" customHeight="1" x14ac:dyDescent="0.15"/>
    <row r="612" ht="14.25" customHeight="1" x14ac:dyDescent="0.15"/>
    <row r="613" ht="14.25" customHeight="1" x14ac:dyDescent="0.15"/>
    <row r="614" ht="14.25" customHeight="1" x14ac:dyDescent="0.15"/>
    <row r="615" ht="14.25" customHeight="1" x14ac:dyDescent="0.15"/>
    <row r="616" ht="14.25" customHeight="1" x14ac:dyDescent="0.15"/>
    <row r="617" ht="14.25" customHeight="1" x14ac:dyDescent="0.15"/>
    <row r="618" ht="14.25" customHeight="1" x14ac:dyDescent="0.15"/>
    <row r="619" ht="14.25" customHeight="1" x14ac:dyDescent="0.15"/>
    <row r="620" ht="14.25" customHeight="1" x14ac:dyDescent="0.15"/>
    <row r="621" ht="14.25" customHeight="1" x14ac:dyDescent="0.15"/>
    <row r="622" ht="14.25" customHeight="1" x14ac:dyDescent="0.15"/>
    <row r="623" ht="14.25" customHeight="1" x14ac:dyDescent="0.15"/>
    <row r="624" ht="14.25" customHeight="1" x14ac:dyDescent="0.15"/>
    <row r="625" ht="14.25" customHeight="1" x14ac:dyDescent="0.15"/>
    <row r="626" ht="14.25" customHeight="1" x14ac:dyDescent="0.15"/>
    <row r="627" ht="14.25" customHeight="1" x14ac:dyDescent="0.15"/>
    <row r="628" ht="14.25" customHeight="1" x14ac:dyDescent="0.15"/>
    <row r="629" ht="14.25" customHeight="1" x14ac:dyDescent="0.15"/>
    <row r="630" ht="14.25" customHeight="1" x14ac:dyDescent="0.15"/>
    <row r="631" ht="14.25" customHeight="1" x14ac:dyDescent="0.15"/>
    <row r="632" ht="14.25" customHeight="1" x14ac:dyDescent="0.15"/>
    <row r="633" ht="14.25" customHeight="1" x14ac:dyDescent="0.15"/>
    <row r="634" ht="14.25" customHeight="1" x14ac:dyDescent="0.15"/>
    <row r="635" ht="14.25" customHeight="1" x14ac:dyDescent="0.15"/>
    <row r="636" ht="14.25" customHeight="1" x14ac:dyDescent="0.15"/>
    <row r="637" ht="14.25" customHeight="1" x14ac:dyDescent="0.15"/>
    <row r="638" ht="14.25" customHeight="1" x14ac:dyDescent="0.15"/>
    <row r="639" ht="14.25" customHeight="1" x14ac:dyDescent="0.15"/>
    <row r="640" ht="14.25" customHeight="1" x14ac:dyDescent="0.15"/>
    <row r="641" ht="14.25" customHeight="1" x14ac:dyDescent="0.15"/>
    <row r="642" ht="14.25" customHeight="1" x14ac:dyDescent="0.15"/>
    <row r="643" ht="14.25" customHeight="1" x14ac:dyDescent="0.15"/>
    <row r="644" ht="14.25" customHeight="1" x14ac:dyDescent="0.15"/>
    <row r="645" ht="14.25" customHeight="1" x14ac:dyDescent="0.15"/>
    <row r="646" ht="14.25" customHeight="1" x14ac:dyDescent="0.15"/>
    <row r="647" ht="14.25" customHeight="1" x14ac:dyDescent="0.15"/>
    <row r="648" ht="14.25" customHeight="1" x14ac:dyDescent="0.15"/>
    <row r="649" ht="14.25" customHeight="1" x14ac:dyDescent="0.15"/>
    <row r="650" ht="14.25" customHeight="1" x14ac:dyDescent="0.15"/>
    <row r="651" ht="14.25" customHeight="1" x14ac:dyDescent="0.15"/>
    <row r="652" ht="14.25" customHeight="1" x14ac:dyDescent="0.15"/>
    <row r="653" ht="14.25" customHeight="1" x14ac:dyDescent="0.15"/>
    <row r="654" ht="14.25" customHeight="1" x14ac:dyDescent="0.15"/>
    <row r="655" ht="14.25" customHeight="1" x14ac:dyDescent="0.15"/>
    <row r="656" ht="14.25" customHeight="1" x14ac:dyDescent="0.15"/>
    <row r="657" ht="14.25" customHeight="1" x14ac:dyDescent="0.15"/>
    <row r="658" ht="14.25" customHeight="1" x14ac:dyDescent="0.15"/>
    <row r="659" ht="14.25" customHeight="1" x14ac:dyDescent="0.15"/>
    <row r="660" ht="14.25" customHeight="1" x14ac:dyDescent="0.15"/>
    <row r="661" ht="14.25" customHeight="1" x14ac:dyDescent="0.15"/>
    <row r="662" ht="14.25" customHeight="1" x14ac:dyDescent="0.15"/>
    <row r="663" ht="14.25" customHeight="1" x14ac:dyDescent="0.15"/>
    <row r="664" ht="14.25" customHeight="1" x14ac:dyDescent="0.15"/>
    <row r="665" ht="14.25" customHeight="1" x14ac:dyDescent="0.15"/>
    <row r="666" ht="14.25" customHeight="1" x14ac:dyDescent="0.15"/>
    <row r="667" ht="14.25" customHeight="1" x14ac:dyDescent="0.15"/>
    <row r="668" ht="14.25" customHeight="1" x14ac:dyDescent="0.15"/>
    <row r="669" ht="14.25" customHeight="1" x14ac:dyDescent="0.15"/>
    <row r="670" ht="14.25" customHeight="1" x14ac:dyDescent="0.15"/>
    <row r="671" ht="14.25" customHeight="1" x14ac:dyDescent="0.15"/>
    <row r="672" ht="14.25" customHeight="1" x14ac:dyDescent="0.15"/>
    <row r="673" ht="14.25" customHeight="1" x14ac:dyDescent="0.15"/>
    <row r="674" ht="14.25" customHeight="1" x14ac:dyDescent="0.15"/>
    <row r="675" ht="14.25" customHeight="1" x14ac:dyDescent="0.15"/>
    <row r="676" ht="14.25" customHeight="1" x14ac:dyDescent="0.15"/>
    <row r="677" ht="14.25" customHeight="1" x14ac:dyDescent="0.15"/>
    <row r="678" ht="14.25" customHeight="1" x14ac:dyDescent="0.15"/>
    <row r="679" ht="14.25" customHeight="1" x14ac:dyDescent="0.15"/>
    <row r="680" ht="14.25" customHeight="1" x14ac:dyDescent="0.15"/>
    <row r="681" ht="14.25" customHeight="1" x14ac:dyDescent="0.15"/>
    <row r="682" ht="14.25" customHeight="1" x14ac:dyDescent="0.15"/>
    <row r="683" ht="14.25" customHeight="1" x14ac:dyDescent="0.15"/>
    <row r="684" ht="14.25" customHeight="1" x14ac:dyDescent="0.15"/>
    <row r="685" ht="14.25" customHeight="1" x14ac:dyDescent="0.15"/>
    <row r="686" ht="14.25" customHeight="1" x14ac:dyDescent="0.15"/>
    <row r="687" ht="14.25" customHeight="1" x14ac:dyDescent="0.15"/>
    <row r="688" ht="14.25" customHeight="1" x14ac:dyDescent="0.15"/>
    <row r="689" ht="14.25" customHeight="1" x14ac:dyDescent="0.15"/>
    <row r="690" ht="14.25" customHeight="1" x14ac:dyDescent="0.15"/>
    <row r="691" ht="14.25" customHeight="1" x14ac:dyDescent="0.15"/>
    <row r="692" ht="14.25" customHeight="1" x14ac:dyDescent="0.15"/>
    <row r="693" ht="14.25" customHeight="1" x14ac:dyDescent="0.15"/>
    <row r="694" ht="14.25" customHeight="1" x14ac:dyDescent="0.15"/>
    <row r="695" ht="14.25" customHeight="1" x14ac:dyDescent="0.15"/>
    <row r="696" ht="14.25" customHeight="1" x14ac:dyDescent="0.15"/>
    <row r="697" ht="14.25" customHeight="1" x14ac:dyDescent="0.15"/>
    <row r="698" ht="14.25" customHeight="1" x14ac:dyDescent="0.15"/>
    <row r="699" ht="14.25" customHeight="1" x14ac:dyDescent="0.15"/>
    <row r="700" ht="14.25" customHeight="1" x14ac:dyDescent="0.15"/>
    <row r="701" ht="14.25" customHeight="1" x14ac:dyDescent="0.15"/>
    <row r="702" ht="14.25" customHeight="1" x14ac:dyDescent="0.15"/>
    <row r="703" ht="14.25" customHeight="1" x14ac:dyDescent="0.15"/>
    <row r="704" ht="14.25" customHeight="1" x14ac:dyDescent="0.15"/>
    <row r="705" ht="14.25" customHeight="1" x14ac:dyDescent="0.15"/>
    <row r="706" ht="14.25" customHeight="1" x14ac:dyDescent="0.15"/>
    <row r="707" ht="14.25" customHeight="1" x14ac:dyDescent="0.15"/>
    <row r="708" ht="14.25" customHeight="1" x14ac:dyDescent="0.15"/>
    <row r="709" ht="14.25" customHeight="1" x14ac:dyDescent="0.15"/>
    <row r="710" ht="14.25" customHeight="1" x14ac:dyDescent="0.15"/>
    <row r="711" ht="14.25" customHeight="1" x14ac:dyDescent="0.15"/>
    <row r="712" ht="14.25" customHeight="1" x14ac:dyDescent="0.15"/>
    <row r="713" ht="14.25" customHeight="1" x14ac:dyDescent="0.15"/>
    <row r="714" ht="14.25" customHeight="1" x14ac:dyDescent="0.15"/>
    <row r="715" ht="14.25" customHeight="1" x14ac:dyDescent="0.15"/>
    <row r="716" ht="14.25" customHeight="1" x14ac:dyDescent="0.15"/>
    <row r="717" ht="14.25" customHeight="1" x14ac:dyDescent="0.15"/>
    <row r="718" ht="14.25" customHeight="1" x14ac:dyDescent="0.15"/>
    <row r="719" ht="14.25" customHeight="1" x14ac:dyDescent="0.15"/>
    <row r="720" ht="14.25" customHeight="1" x14ac:dyDescent="0.15"/>
    <row r="721" ht="14.25" customHeight="1" x14ac:dyDescent="0.15"/>
    <row r="722" ht="14.25" customHeight="1" x14ac:dyDescent="0.15"/>
    <row r="723" ht="14.25" customHeight="1" x14ac:dyDescent="0.15"/>
    <row r="724" ht="14.25" customHeight="1" x14ac:dyDescent="0.15"/>
    <row r="725" ht="14.25" customHeight="1" x14ac:dyDescent="0.15"/>
    <row r="726" ht="14.25" customHeight="1" x14ac:dyDescent="0.15"/>
    <row r="727" ht="14.25" customHeight="1" x14ac:dyDescent="0.15"/>
    <row r="728" ht="14.25" customHeight="1" x14ac:dyDescent="0.15"/>
    <row r="729" ht="14.25" customHeight="1" x14ac:dyDescent="0.15"/>
    <row r="730" ht="14.25" customHeight="1" x14ac:dyDescent="0.15"/>
    <row r="731" ht="14.25" customHeight="1" x14ac:dyDescent="0.15"/>
    <row r="732" ht="14.25" customHeight="1" x14ac:dyDescent="0.15"/>
    <row r="733" ht="14.25" customHeight="1" x14ac:dyDescent="0.15"/>
    <row r="734" ht="14.25" customHeight="1" x14ac:dyDescent="0.15"/>
    <row r="735" ht="14.25" customHeight="1" x14ac:dyDescent="0.15"/>
    <row r="736" ht="14.25" customHeight="1" x14ac:dyDescent="0.15"/>
    <row r="737" ht="14.25" customHeight="1" x14ac:dyDescent="0.15"/>
    <row r="738" ht="14.25" customHeight="1" x14ac:dyDescent="0.15"/>
    <row r="739" ht="14.25" customHeight="1" x14ac:dyDescent="0.15"/>
    <row r="740" ht="14.25" customHeight="1" x14ac:dyDescent="0.15"/>
    <row r="741" ht="14.25" customHeight="1" x14ac:dyDescent="0.15"/>
    <row r="742" ht="14.25" customHeight="1" x14ac:dyDescent="0.15"/>
    <row r="743" ht="14.25" customHeight="1" x14ac:dyDescent="0.15"/>
    <row r="744" ht="14.25" customHeight="1" x14ac:dyDescent="0.15"/>
    <row r="745" ht="14.25" customHeight="1" x14ac:dyDescent="0.15"/>
    <row r="746" ht="14.25" customHeight="1" x14ac:dyDescent="0.15"/>
    <row r="747" ht="14.25" customHeight="1" x14ac:dyDescent="0.15"/>
    <row r="748" ht="14.25" customHeight="1" x14ac:dyDescent="0.15"/>
    <row r="749" ht="14.25" customHeight="1" x14ac:dyDescent="0.15"/>
    <row r="750" ht="14.25" customHeight="1" x14ac:dyDescent="0.15"/>
    <row r="751" ht="14.25" customHeight="1" x14ac:dyDescent="0.15"/>
    <row r="752" ht="14.25" customHeight="1" x14ac:dyDescent="0.15"/>
    <row r="753" ht="14.25" customHeight="1" x14ac:dyDescent="0.15"/>
    <row r="754" ht="14.25" customHeight="1" x14ac:dyDescent="0.15"/>
    <row r="755" ht="14.25" customHeight="1" x14ac:dyDescent="0.15"/>
    <row r="756" ht="14.25" customHeight="1" x14ac:dyDescent="0.15"/>
    <row r="757" ht="14.25" customHeight="1" x14ac:dyDescent="0.15"/>
    <row r="758" ht="14.25" customHeight="1" x14ac:dyDescent="0.15"/>
    <row r="759" ht="14.25" customHeight="1" x14ac:dyDescent="0.15"/>
    <row r="760" ht="14.25" customHeight="1" x14ac:dyDescent="0.15"/>
    <row r="761" ht="14.25" customHeight="1" x14ac:dyDescent="0.15"/>
    <row r="762" ht="14.25" customHeight="1" x14ac:dyDescent="0.15"/>
    <row r="763" ht="14.25" customHeight="1" x14ac:dyDescent="0.15"/>
    <row r="764" ht="14.25" customHeight="1" x14ac:dyDescent="0.15"/>
    <row r="765" ht="14.25" customHeight="1" x14ac:dyDescent="0.15"/>
    <row r="766" ht="14.25" customHeight="1" x14ac:dyDescent="0.15"/>
    <row r="767" ht="14.25" customHeight="1" x14ac:dyDescent="0.15"/>
    <row r="768" ht="14.25" customHeight="1" x14ac:dyDescent="0.15"/>
    <row r="769" ht="14.25" customHeight="1" x14ac:dyDescent="0.15"/>
    <row r="770" ht="14.25" customHeight="1" x14ac:dyDescent="0.15"/>
    <row r="771" ht="14.25" customHeight="1" x14ac:dyDescent="0.15"/>
    <row r="772" ht="14.25" customHeight="1" x14ac:dyDescent="0.15"/>
    <row r="773" ht="14.25" customHeight="1" x14ac:dyDescent="0.15"/>
    <row r="774" ht="14.25" customHeight="1" x14ac:dyDescent="0.15"/>
    <row r="775" ht="14.25" customHeight="1" x14ac:dyDescent="0.15"/>
    <row r="776" ht="14.25" customHeight="1" x14ac:dyDescent="0.15"/>
    <row r="777" ht="14.25" customHeight="1" x14ac:dyDescent="0.15"/>
    <row r="778" ht="14.25" customHeight="1" x14ac:dyDescent="0.15"/>
    <row r="779" ht="14.25" customHeight="1" x14ac:dyDescent="0.15"/>
    <row r="780" ht="14.25" customHeight="1" x14ac:dyDescent="0.15"/>
    <row r="781" ht="14.25" customHeight="1" x14ac:dyDescent="0.15"/>
    <row r="782" ht="14.25" customHeight="1" x14ac:dyDescent="0.15"/>
    <row r="783" ht="14.25" customHeight="1" x14ac:dyDescent="0.15"/>
    <row r="784" ht="14.25" customHeight="1" x14ac:dyDescent="0.15"/>
    <row r="785" ht="14.25" customHeight="1" x14ac:dyDescent="0.15"/>
    <row r="786" ht="14.25" customHeight="1" x14ac:dyDescent="0.15"/>
    <row r="787" ht="14.25" customHeight="1" x14ac:dyDescent="0.15"/>
    <row r="788" ht="14.25" customHeight="1" x14ac:dyDescent="0.15"/>
    <row r="789" ht="14.25" customHeight="1" x14ac:dyDescent="0.15"/>
    <row r="790" ht="14.25" customHeight="1" x14ac:dyDescent="0.15"/>
    <row r="791" ht="14.25" customHeight="1" x14ac:dyDescent="0.15"/>
    <row r="792" ht="14.25" customHeight="1" x14ac:dyDescent="0.15"/>
    <row r="793" ht="14.25" customHeight="1" x14ac:dyDescent="0.15"/>
    <row r="794" ht="14.25" customHeight="1" x14ac:dyDescent="0.15"/>
    <row r="795" ht="14.25" customHeight="1" x14ac:dyDescent="0.15"/>
    <row r="796" ht="14.25" customHeight="1" x14ac:dyDescent="0.15"/>
    <row r="797" ht="14.25" customHeight="1" x14ac:dyDescent="0.15"/>
    <row r="798" ht="14.25" customHeight="1" x14ac:dyDescent="0.15"/>
    <row r="799" ht="14.25" customHeight="1" x14ac:dyDescent="0.15"/>
    <row r="800" ht="14.25" customHeight="1" x14ac:dyDescent="0.15"/>
    <row r="801" ht="14.25" customHeight="1" x14ac:dyDescent="0.15"/>
    <row r="802" ht="14.25" customHeight="1" x14ac:dyDescent="0.15"/>
    <row r="803" ht="14.25" customHeight="1" x14ac:dyDescent="0.15"/>
    <row r="804" ht="14.25" customHeight="1" x14ac:dyDescent="0.15"/>
    <row r="805" ht="14.25" customHeight="1" x14ac:dyDescent="0.15"/>
    <row r="806" ht="14.25" customHeight="1" x14ac:dyDescent="0.15"/>
    <row r="807" ht="14.25" customHeight="1" x14ac:dyDescent="0.15"/>
    <row r="808" ht="14.25" customHeight="1" x14ac:dyDescent="0.15"/>
    <row r="809" ht="14.25" customHeight="1" x14ac:dyDescent="0.15"/>
    <row r="810" ht="14.25" customHeight="1" x14ac:dyDescent="0.15"/>
    <row r="811" ht="14.25" customHeight="1" x14ac:dyDescent="0.15"/>
    <row r="812" ht="14.25" customHeight="1" x14ac:dyDescent="0.15"/>
    <row r="813" ht="14.25" customHeight="1" x14ac:dyDescent="0.15"/>
    <row r="814" ht="14.25" customHeight="1" x14ac:dyDescent="0.15"/>
    <row r="815" ht="14.25" customHeight="1" x14ac:dyDescent="0.15"/>
    <row r="816" ht="14.25" customHeight="1" x14ac:dyDescent="0.15"/>
    <row r="817" ht="14.25" customHeight="1" x14ac:dyDescent="0.15"/>
    <row r="818" ht="14.25" customHeight="1" x14ac:dyDescent="0.15"/>
    <row r="819" ht="14.25" customHeight="1" x14ac:dyDescent="0.15"/>
    <row r="820" ht="14.25" customHeight="1" x14ac:dyDescent="0.15"/>
    <row r="821" ht="14.25" customHeight="1" x14ac:dyDescent="0.15"/>
    <row r="822" ht="14.25" customHeight="1" x14ac:dyDescent="0.15"/>
    <row r="823" ht="14.25" customHeight="1" x14ac:dyDescent="0.15"/>
    <row r="824" ht="14.25" customHeight="1" x14ac:dyDescent="0.15"/>
    <row r="825" ht="14.25" customHeight="1" x14ac:dyDescent="0.15"/>
    <row r="826" ht="14.25" customHeight="1" x14ac:dyDescent="0.15"/>
    <row r="827" ht="14.25" customHeight="1" x14ac:dyDescent="0.15"/>
    <row r="828" ht="14.25" customHeight="1" x14ac:dyDescent="0.15"/>
    <row r="829" ht="14.25" customHeight="1" x14ac:dyDescent="0.15"/>
    <row r="830" ht="14.25" customHeight="1" x14ac:dyDescent="0.15"/>
    <row r="831" ht="14.25" customHeight="1" x14ac:dyDescent="0.15"/>
    <row r="832" ht="14.25" customHeight="1" x14ac:dyDescent="0.15"/>
    <row r="833" ht="14.25" customHeight="1" x14ac:dyDescent="0.15"/>
    <row r="834" ht="14.25" customHeight="1" x14ac:dyDescent="0.15"/>
    <row r="835" ht="14.25" customHeight="1" x14ac:dyDescent="0.15"/>
    <row r="836" ht="14.25" customHeight="1" x14ac:dyDescent="0.15"/>
    <row r="837" ht="14.25" customHeight="1" x14ac:dyDescent="0.15"/>
    <row r="838" ht="14.25" customHeight="1" x14ac:dyDescent="0.15"/>
    <row r="839" ht="14.25" customHeight="1" x14ac:dyDescent="0.15"/>
    <row r="840" ht="14.25" customHeight="1" x14ac:dyDescent="0.15"/>
    <row r="841" ht="14.25" customHeight="1" x14ac:dyDescent="0.15"/>
    <row r="842" ht="14.25" customHeight="1" x14ac:dyDescent="0.15"/>
    <row r="843" ht="14.25" customHeight="1" x14ac:dyDescent="0.15"/>
    <row r="844" ht="14.25" customHeight="1" x14ac:dyDescent="0.15"/>
    <row r="845" ht="14.25" customHeight="1" x14ac:dyDescent="0.15"/>
    <row r="846" ht="14.25" customHeight="1" x14ac:dyDescent="0.15"/>
    <row r="847" ht="14.25" customHeight="1" x14ac:dyDescent="0.15"/>
    <row r="848" ht="14.25" customHeight="1" x14ac:dyDescent="0.15"/>
    <row r="849" ht="14.25" customHeight="1" x14ac:dyDescent="0.15"/>
    <row r="850" ht="14.25" customHeight="1" x14ac:dyDescent="0.15"/>
    <row r="851" ht="14.25" customHeight="1" x14ac:dyDescent="0.15"/>
    <row r="852" ht="14.25" customHeight="1" x14ac:dyDescent="0.15"/>
    <row r="853" ht="14.25" customHeight="1" x14ac:dyDescent="0.15"/>
    <row r="854" ht="14.25" customHeight="1" x14ac:dyDescent="0.15"/>
    <row r="855" ht="14.25" customHeight="1" x14ac:dyDescent="0.15"/>
    <row r="856" ht="14.25" customHeight="1" x14ac:dyDescent="0.15"/>
    <row r="857" ht="14.25" customHeight="1" x14ac:dyDescent="0.15"/>
    <row r="858" ht="14.25" customHeight="1" x14ac:dyDescent="0.15"/>
    <row r="859" ht="14.25" customHeight="1" x14ac:dyDescent="0.15"/>
    <row r="860" ht="14.25" customHeight="1" x14ac:dyDescent="0.15"/>
    <row r="861" ht="14.25" customHeight="1" x14ac:dyDescent="0.15"/>
    <row r="862" ht="14.25" customHeight="1" x14ac:dyDescent="0.15"/>
    <row r="863" ht="14.25" customHeight="1" x14ac:dyDescent="0.15"/>
    <row r="864" ht="14.25" customHeight="1" x14ac:dyDescent="0.15"/>
    <row r="865" ht="14.25" customHeight="1" x14ac:dyDescent="0.15"/>
    <row r="866" ht="14.25" customHeight="1" x14ac:dyDescent="0.15"/>
    <row r="867" ht="14.25" customHeight="1" x14ac:dyDescent="0.15"/>
    <row r="868" ht="14.25" customHeight="1" x14ac:dyDescent="0.15"/>
    <row r="869" ht="14.25" customHeight="1" x14ac:dyDescent="0.15"/>
    <row r="870" ht="14.25" customHeight="1" x14ac:dyDescent="0.15"/>
    <row r="871" ht="14.25" customHeight="1" x14ac:dyDescent="0.15"/>
    <row r="872" ht="14.25" customHeight="1" x14ac:dyDescent="0.15"/>
    <row r="873" ht="14.25" customHeight="1" x14ac:dyDescent="0.15"/>
    <row r="874" ht="14.25" customHeight="1" x14ac:dyDescent="0.15"/>
    <row r="875" ht="14.25" customHeight="1" x14ac:dyDescent="0.15"/>
    <row r="876" ht="14.25" customHeight="1" x14ac:dyDescent="0.15"/>
    <row r="877" ht="14.25" customHeight="1" x14ac:dyDescent="0.15"/>
    <row r="878" ht="14.25" customHeight="1" x14ac:dyDescent="0.15"/>
    <row r="879" ht="14.25" customHeight="1" x14ac:dyDescent="0.15"/>
    <row r="880" ht="14.25" customHeight="1" x14ac:dyDescent="0.15"/>
    <row r="881" ht="14.25" customHeight="1" x14ac:dyDescent="0.15"/>
    <row r="882" ht="14.25" customHeight="1" x14ac:dyDescent="0.15"/>
    <row r="883" ht="14.25" customHeight="1" x14ac:dyDescent="0.15"/>
    <row r="884" ht="14.25" customHeight="1" x14ac:dyDescent="0.15"/>
    <row r="885" ht="14.25" customHeight="1" x14ac:dyDescent="0.15"/>
    <row r="886" ht="14.25" customHeight="1" x14ac:dyDescent="0.15"/>
    <row r="887" ht="14.25" customHeight="1" x14ac:dyDescent="0.15"/>
    <row r="888" ht="14.25" customHeight="1" x14ac:dyDescent="0.15"/>
    <row r="889" ht="14.25" customHeight="1" x14ac:dyDescent="0.15"/>
    <row r="890" ht="14.25" customHeight="1" x14ac:dyDescent="0.15"/>
    <row r="891" ht="14.25" customHeight="1" x14ac:dyDescent="0.15"/>
    <row r="892" ht="14.25" customHeight="1" x14ac:dyDescent="0.15"/>
    <row r="893" ht="14.25" customHeight="1" x14ac:dyDescent="0.15"/>
    <row r="894" ht="14.25" customHeight="1" x14ac:dyDescent="0.15"/>
    <row r="895" ht="14.25" customHeight="1" x14ac:dyDescent="0.15"/>
    <row r="896" ht="14.25" customHeight="1" x14ac:dyDescent="0.15"/>
    <row r="897" ht="14.25" customHeight="1" x14ac:dyDescent="0.15"/>
    <row r="898" ht="14.25" customHeight="1" x14ac:dyDescent="0.15"/>
    <row r="899" ht="14.25" customHeight="1" x14ac:dyDescent="0.15"/>
    <row r="900" ht="14.25" customHeight="1" x14ac:dyDescent="0.15"/>
    <row r="901" ht="14.25" customHeight="1" x14ac:dyDescent="0.15"/>
    <row r="902" ht="14.25" customHeight="1" x14ac:dyDescent="0.15"/>
    <row r="903" ht="14.25" customHeight="1" x14ac:dyDescent="0.15"/>
    <row r="904" ht="14.25" customHeight="1" x14ac:dyDescent="0.15"/>
    <row r="905" ht="14.25" customHeight="1" x14ac:dyDescent="0.15"/>
    <row r="906" ht="14.25" customHeight="1" x14ac:dyDescent="0.15"/>
    <row r="907" ht="14.25" customHeight="1" x14ac:dyDescent="0.15"/>
    <row r="908" ht="14.25" customHeight="1" x14ac:dyDescent="0.15"/>
    <row r="909" ht="14.25" customHeight="1" x14ac:dyDescent="0.15"/>
    <row r="910" ht="14.25" customHeight="1" x14ac:dyDescent="0.15"/>
    <row r="911" ht="14.25" customHeight="1" x14ac:dyDescent="0.15"/>
    <row r="912" ht="14.25" customHeight="1" x14ac:dyDescent="0.15"/>
    <row r="913" ht="14.25" customHeight="1" x14ac:dyDescent="0.15"/>
    <row r="914" ht="14.25" customHeight="1" x14ac:dyDescent="0.15"/>
    <row r="915" ht="14.25" customHeight="1" x14ac:dyDescent="0.15"/>
    <row r="916" ht="14.25" customHeight="1" x14ac:dyDescent="0.15"/>
    <row r="917" ht="14.25" customHeight="1" x14ac:dyDescent="0.15"/>
    <row r="918" ht="14.25" customHeight="1" x14ac:dyDescent="0.15"/>
    <row r="919" ht="14.25" customHeight="1" x14ac:dyDescent="0.15"/>
    <row r="920" ht="14.25" customHeight="1" x14ac:dyDescent="0.15"/>
    <row r="921" ht="14.25" customHeight="1" x14ac:dyDescent="0.15"/>
    <row r="922" ht="14.25" customHeight="1" x14ac:dyDescent="0.15"/>
    <row r="923" ht="14.25" customHeight="1" x14ac:dyDescent="0.15"/>
    <row r="924" ht="14.25" customHeight="1" x14ac:dyDescent="0.15"/>
    <row r="925" ht="14.25" customHeight="1" x14ac:dyDescent="0.15"/>
    <row r="926" ht="14.25" customHeight="1" x14ac:dyDescent="0.15"/>
    <row r="927" ht="14.25" customHeight="1" x14ac:dyDescent="0.15"/>
    <row r="928" ht="14.25" customHeight="1" x14ac:dyDescent="0.15"/>
    <row r="929" ht="14.25" customHeight="1" x14ac:dyDescent="0.15"/>
    <row r="930" ht="14.25" customHeight="1" x14ac:dyDescent="0.15"/>
    <row r="931" ht="14.25" customHeight="1" x14ac:dyDescent="0.15"/>
    <row r="932" ht="14.25" customHeight="1" x14ac:dyDescent="0.15"/>
    <row r="933" ht="14.25" customHeight="1" x14ac:dyDescent="0.15"/>
    <row r="934" ht="14.25" customHeight="1" x14ac:dyDescent="0.15"/>
    <row r="935" ht="14.25" customHeight="1" x14ac:dyDescent="0.15"/>
    <row r="936" ht="14.25" customHeight="1" x14ac:dyDescent="0.15"/>
    <row r="937" ht="14.25" customHeight="1" x14ac:dyDescent="0.15"/>
    <row r="938" ht="14.25" customHeight="1" x14ac:dyDescent="0.15"/>
    <row r="939" ht="14.25" customHeight="1" x14ac:dyDescent="0.15"/>
    <row r="940" ht="14.25" customHeight="1" x14ac:dyDescent="0.15"/>
    <row r="941" ht="14.25" customHeight="1" x14ac:dyDescent="0.15"/>
    <row r="942" ht="14.25" customHeight="1" x14ac:dyDescent="0.15"/>
    <row r="943" ht="14.25" customHeight="1" x14ac:dyDescent="0.15"/>
    <row r="944" ht="14.25" customHeight="1" x14ac:dyDescent="0.15"/>
    <row r="945" ht="14.25" customHeight="1" x14ac:dyDescent="0.15"/>
    <row r="946" ht="14.25" customHeight="1" x14ac:dyDescent="0.15"/>
    <row r="947" ht="14.25" customHeight="1" x14ac:dyDescent="0.15"/>
    <row r="948" ht="14.25" customHeight="1" x14ac:dyDescent="0.15"/>
    <row r="949" ht="14.25" customHeight="1" x14ac:dyDescent="0.15"/>
    <row r="950" ht="14.25" customHeight="1" x14ac:dyDescent="0.15"/>
    <row r="951" ht="14.25" customHeight="1" x14ac:dyDescent="0.15"/>
    <row r="952" ht="14.25" customHeight="1" x14ac:dyDescent="0.15"/>
    <row r="953" ht="14.25" customHeight="1" x14ac:dyDescent="0.15"/>
    <row r="954" ht="14.25" customHeight="1" x14ac:dyDescent="0.15"/>
    <row r="955" ht="14.25" customHeight="1" x14ac:dyDescent="0.15"/>
    <row r="956" ht="14.25" customHeight="1" x14ac:dyDescent="0.15"/>
    <row r="957" ht="14.25" customHeight="1" x14ac:dyDescent="0.15"/>
    <row r="958" ht="14.25" customHeight="1" x14ac:dyDescent="0.15"/>
    <row r="959" ht="14.25" customHeight="1" x14ac:dyDescent="0.15"/>
    <row r="960" ht="14.25" customHeight="1" x14ac:dyDescent="0.15"/>
    <row r="961" ht="14.25" customHeight="1" x14ac:dyDescent="0.15"/>
    <row r="962" ht="14.25" customHeight="1" x14ac:dyDescent="0.15"/>
    <row r="963" ht="14.25" customHeight="1" x14ac:dyDescent="0.15"/>
    <row r="964" ht="14.25" customHeight="1" x14ac:dyDescent="0.15"/>
    <row r="965" ht="14.25" customHeight="1" x14ac:dyDescent="0.15"/>
    <row r="966" ht="14.25" customHeight="1" x14ac:dyDescent="0.15"/>
    <row r="967" ht="14.25" customHeight="1" x14ac:dyDescent="0.15"/>
    <row r="968" ht="14.25" customHeight="1" x14ac:dyDescent="0.15"/>
    <row r="969" ht="14.25" customHeight="1" x14ac:dyDescent="0.15"/>
    <row r="970" ht="14.25" customHeight="1" x14ac:dyDescent="0.15"/>
    <row r="971" ht="14.25" customHeight="1" x14ac:dyDescent="0.15"/>
    <row r="972" ht="14.25" customHeight="1" x14ac:dyDescent="0.15"/>
    <row r="973" ht="14.25" customHeight="1" x14ac:dyDescent="0.15"/>
    <row r="974" ht="14.25" customHeight="1" x14ac:dyDescent="0.15"/>
    <row r="975" ht="14.25" customHeight="1" x14ac:dyDescent="0.15"/>
    <row r="976" ht="14.25" customHeight="1" x14ac:dyDescent="0.15"/>
    <row r="977" ht="14.25" customHeight="1" x14ac:dyDescent="0.15"/>
    <row r="978" ht="14.25" customHeight="1" x14ac:dyDescent="0.15"/>
    <row r="979" ht="14.25" customHeight="1" x14ac:dyDescent="0.15"/>
    <row r="980" ht="14.25" customHeight="1" x14ac:dyDescent="0.15"/>
    <row r="981" ht="14.25" customHeight="1" x14ac:dyDescent="0.15"/>
    <row r="982" ht="14.25" customHeight="1" x14ac:dyDescent="0.15"/>
    <row r="983" ht="14.25" customHeight="1" x14ac:dyDescent="0.15"/>
    <row r="984" ht="14.25" customHeight="1" x14ac:dyDescent="0.15"/>
    <row r="985" ht="14.25" customHeight="1" x14ac:dyDescent="0.15"/>
    <row r="986" ht="14.25" customHeight="1" x14ac:dyDescent="0.15"/>
    <row r="987" ht="14.25" customHeight="1" x14ac:dyDescent="0.15"/>
    <row r="988" ht="14.25" customHeight="1" x14ac:dyDescent="0.15"/>
    <row r="989" ht="14.25" customHeight="1" x14ac:dyDescent="0.15"/>
    <row r="990" ht="14.25" customHeight="1" x14ac:dyDescent="0.15"/>
    <row r="991" ht="14.25" customHeight="1" x14ac:dyDescent="0.15"/>
    <row r="992" ht="14.25" customHeight="1" x14ac:dyDescent="0.15"/>
    <row r="993" ht="14.25" customHeight="1" x14ac:dyDescent="0.15"/>
    <row r="994" ht="14.25" customHeight="1" x14ac:dyDescent="0.15"/>
    <row r="995" ht="14.25" customHeight="1" x14ac:dyDescent="0.15"/>
    <row r="996" ht="14.25" customHeight="1" x14ac:dyDescent="0.15"/>
    <row r="997" ht="14.25" customHeight="1" x14ac:dyDescent="0.15"/>
    <row r="998" ht="14.25" customHeight="1" x14ac:dyDescent="0.15"/>
    <row r="999" ht="14.25" customHeight="1" x14ac:dyDescent="0.15"/>
    <row r="1000" ht="14.25" customHeight="1" x14ac:dyDescent="0.15"/>
  </sheetData>
  <mergeCells count="9">
    <mergeCell ref="G11:I11"/>
    <mergeCell ref="G12:I12"/>
    <mergeCell ref="G3:Q3"/>
    <mergeCell ref="G4:Q4"/>
    <mergeCell ref="G5:Q5"/>
    <mergeCell ref="G6:Q6"/>
    <mergeCell ref="G8:J8"/>
    <mergeCell ref="G9:I9"/>
    <mergeCell ref="G10:I10"/>
  </mergeCell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999"/>
  <sheetViews>
    <sheetView zoomScaleNormal="100" workbookViewId="0">
      <selection activeCell="E34" sqref="E34"/>
    </sheetView>
  </sheetViews>
  <sheetFormatPr baseColWidth="10" defaultColWidth="12.6640625" defaultRowHeight="15" customHeight="1" x14ac:dyDescent="0.15"/>
  <cols>
    <col min="1" max="1" width="18.6640625" customWidth="1"/>
    <col min="2" max="3" width="15.5" customWidth="1"/>
    <col min="4" max="4" width="7.6640625" customWidth="1"/>
    <col min="5" max="5" width="22.5" customWidth="1"/>
    <col min="6" max="6" width="14.1640625" customWidth="1"/>
    <col min="7" max="7" width="13.6640625" customWidth="1"/>
    <col min="8" max="22" width="7.6640625" customWidth="1"/>
  </cols>
  <sheetData>
    <row r="1" spans="1:7" ht="16.5" customHeight="1" x14ac:dyDescent="0.2">
      <c r="A1" s="4" t="s">
        <v>6</v>
      </c>
      <c r="B1" s="4" t="s">
        <v>7</v>
      </c>
      <c r="C1" s="5" t="s">
        <v>23</v>
      </c>
      <c r="E1" s="14" t="s">
        <v>28</v>
      </c>
      <c r="F1" s="13" t="s">
        <v>29</v>
      </c>
      <c r="G1" s="13" t="s">
        <v>30</v>
      </c>
    </row>
    <row r="2" spans="1:7" ht="14.25" customHeight="1" x14ac:dyDescent="0.2">
      <c r="A2" s="6">
        <v>44179</v>
      </c>
      <c r="B2" s="7">
        <v>1388</v>
      </c>
      <c r="C2" s="8"/>
      <c r="E2" s="9" t="s">
        <v>27</v>
      </c>
      <c r="F2" s="10">
        <f>AVERAGE(B2:B247)</f>
        <v>1524.5768273699191</v>
      </c>
      <c r="G2" s="10">
        <f>AVERAGE(C2:C247)</f>
        <v>-3.922278720804701E-4</v>
      </c>
    </row>
    <row r="3" spans="1:7" ht="14.25" customHeight="1" x14ac:dyDescent="0.2">
      <c r="A3" s="6">
        <v>44180</v>
      </c>
      <c r="B3" s="7">
        <v>1394.9499510000001</v>
      </c>
      <c r="C3" s="8">
        <f>LN(B2/B3)</f>
        <v>-4.9946751257513968E-3</v>
      </c>
      <c r="E3" s="9" t="s">
        <v>24</v>
      </c>
      <c r="F3" s="10">
        <f>_xlfn.VAR.S(B2:B247)</f>
        <v>5208.5596110395818</v>
      </c>
      <c r="G3" s="10">
        <f>_xlfn.VAR.S(C2:C247)</f>
        <v>1.9575710489253922E-4</v>
      </c>
    </row>
    <row r="4" spans="1:7" ht="14.25" customHeight="1" x14ac:dyDescent="0.2">
      <c r="A4" s="6">
        <v>44181</v>
      </c>
      <c r="B4" s="7">
        <v>1416.8000489999999</v>
      </c>
      <c r="C4" s="8">
        <f t="shared" ref="C4:C67" si="0">LN(B3/B4)</f>
        <v>-1.5542304861102195E-2</v>
      </c>
      <c r="E4" s="9" t="s">
        <v>25</v>
      </c>
      <c r="F4" s="10">
        <f>SKEW(B2:B247)</f>
        <v>0.24418098318562978</v>
      </c>
      <c r="G4" s="10">
        <f>SKEW(C2:C247)</f>
        <v>-0.36211709101574208</v>
      </c>
    </row>
    <row r="5" spans="1:7" ht="14.25" customHeight="1" x14ac:dyDescent="0.2">
      <c r="A5" s="6">
        <v>44182</v>
      </c>
      <c r="B5" s="7">
        <v>1445</v>
      </c>
      <c r="C5" s="8">
        <f t="shared" si="0"/>
        <v>-1.9708479492929143E-2</v>
      </c>
      <c r="E5" s="9" t="s">
        <v>26</v>
      </c>
      <c r="F5" s="10">
        <f>KURT(B2:B247)</f>
        <v>-0.41223018780608411</v>
      </c>
      <c r="G5" s="10">
        <f>KURT(C2:C247)</f>
        <v>2.3290834068198492</v>
      </c>
    </row>
    <row r="6" spans="1:7" ht="14.25" customHeight="1" x14ac:dyDescent="0.2">
      <c r="A6" s="6">
        <v>44183</v>
      </c>
      <c r="B6" s="7">
        <v>1439.6999510000001</v>
      </c>
      <c r="C6" s="8">
        <f t="shared" si="0"/>
        <v>3.6745970490919869E-3</v>
      </c>
      <c r="E6" s="9" t="s">
        <v>32</v>
      </c>
      <c r="F6" s="16">
        <f>SQRT(F3)</f>
        <v>72.170351329611677</v>
      </c>
      <c r="G6" s="16">
        <f>SQRT(G3)</f>
        <v>1.3991322485474317E-2</v>
      </c>
    </row>
    <row r="7" spans="1:7" ht="14.25" customHeight="1" x14ac:dyDescent="0.2">
      <c r="A7" s="6">
        <v>44186</v>
      </c>
      <c r="B7" s="7">
        <v>1423.849976</v>
      </c>
      <c r="C7" s="8">
        <f t="shared" si="0"/>
        <v>1.107027100821926E-2</v>
      </c>
    </row>
    <row r="8" spans="1:7" ht="14.25" customHeight="1" x14ac:dyDescent="0.2">
      <c r="A8" s="6">
        <v>44187</v>
      </c>
      <c r="B8" s="7">
        <v>1384.8000489999999</v>
      </c>
      <c r="C8" s="8">
        <f t="shared" si="0"/>
        <v>2.7808693243051536E-2</v>
      </c>
    </row>
    <row r="9" spans="1:7" ht="14.25" customHeight="1" x14ac:dyDescent="0.2">
      <c r="A9" s="6">
        <v>44188</v>
      </c>
      <c r="B9" s="7">
        <v>1380.9499510000001</v>
      </c>
      <c r="C9" s="8">
        <f t="shared" si="0"/>
        <v>2.7841276232195267E-3</v>
      </c>
    </row>
    <row r="10" spans="1:7" ht="14.25" customHeight="1" x14ac:dyDescent="0.2">
      <c r="A10" s="6">
        <v>44189</v>
      </c>
      <c r="B10" s="7">
        <v>1404</v>
      </c>
      <c r="C10" s="8">
        <f t="shared" si="0"/>
        <v>-1.6553672962806135E-2</v>
      </c>
    </row>
    <row r="11" spans="1:7" ht="14.25" customHeight="1" x14ac:dyDescent="0.2">
      <c r="A11" s="6">
        <v>44193</v>
      </c>
      <c r="B11" s="7">
        <v>1421</v>
      </c>
      <c r="C11" s="8">
        <f t="shared" si="0"/>
        <v>-1.2035543511344225E-2</v>
      </c>
    </row>
    <row r="12" spans="1:7" ht="14.25" customHeight="1" x14ac:dyDescent="0.2">
      <c r="A12" s="6">
        <v>44194</v>
      </c>
      <c r="B12" s="7">
        <v>1434.75</v>
      </c>
      <c r="C12" s="8">
        <f t="shared" si="0"/>
        <v>-9.6297688913713105E-3</v>
      </c>
    </row>
    <row r="13" spans="1:7" ht="14.25" customHeight="1" x14ac:dyDescent="0.2">
      <c r="A13" s="6">
        <v>44195</v>
      </c>
      <c r="B13" s="7">
        <v>1439.900024</v>
      </c>
      <c r="C13" s="8">
        <f t="shared" si="0"/>
        <v>-3.5830653935768771E-3</v>
      </c>
    </row>
    <row r="14" spans="1:7" ht="14.25" customHeight="1" x14ac:dyDescent="0.2">
      <c r="A14" s="6">
        <v>44196</v>
      </c>
      <c r="B14" s="7">
        <v>1444</v>
      </c>
      <c r="C14" s="8">
        <f t="shared" si="0"/>
        <v>-2.8433570707227167E-3</v>
      </c>
    </row>
    <row r="15" spans="1:7" ht="14.25" customHeight="1" x14ac:dyDescent="0.2">
      <c r="A15" s="6">
        <v>44197</v>
      </c>
      <c r="B15" s="7">
        <v>1443</v>
      </c>
      <c r="C15" s="8">
        <f t="shared" si="0"/>
        <v>6.9276067890057459E-4</v>
      </c>
    </row>
    <row r="16" spans="1:7" ht="14.25" customHeight="1" x14ac:dyDescent="0.2">
      <c r="A16" s="6">
        <v>44200</v>
      </c>
      <c r="B16" s="7">
        <v>1438</v>
      </c>
      <c r="C16" s="8">
        <f t="shared" si="0"/>
        <v>3.471020492878962E-3</v>
      </c>
    </row>
    <row r="17" spans="1:3" ht="14.25" customHeight="1" x14ac:dyDescent="0.2">
      <c r="A17" s="6">
        <v>44201</v>
      </c>
      <c r="B17" s="7">
        <v>1430.75</v>
      </c>
      <c r="C17" s="8">
        <f t="shared" si="0"/>
        <v>5.0544769917804421E-3</v>
      </c>
    </row>
    <row r="18" spans="1:3" ht="14.25" customHeight="1" x14ac:dyDescent="0.2">
      <c r="A18" s="6">
        <v>44202</v>
      </c>
      <c r="B18" s="7">
        <v>1440</v>
      </c>
      <c r="C18" s="8">
        <f t="shared" si="0"/>
        <v>-6.4443312808346552E-3</v>
      </c>
    </row>
    <row r="19" spans="1:3" ht="14.25" customHeight="1" x14ac:dyDescent="0.2">
      <c r="A19" s="6">
        <v>44203</v>
      </c>
      <c r="B19" s="7">
        <v>1432.599976</v>
      </c>
      <c r="C19" s="8">
        <f t="shared" si="0"/>
        <v>5.1521551424527409E-3</v>
      </c>
    </row>
    <row r="20" spans="1:3" ht="14.25" customHeight="1" x14ac:dyDescent="0.2">
      <c r="A20" s="6">
        <v>44204</v>
      </c>
      <c r="B20" s="7">
        <v>1442</v>
      </c>
      <c r="C20" s="8">
        <f t="shared" si="0"/>
        <v>-6.5400804173009683E-3</v>
      </c>
    </row>
    <row r="21" spans="1:3" ht="14.25" customHeight="1" x14ac:dyDescent="0.2">
      <c r="A21" s="6">
        <v>44207</v>
      </c>
      <c r="B21" s="7">
        <v>1464.900024</v>
      </c>
      <c r="C21" s="8">
        <f t="shared" si="0"/>
        <v>-1.5755958274200656E-2</v>
      </c>
    </row>
    <row r="22" spans="1:3" ht="14.25" customHeight="1" x14ac:dyDescent="0.2">
      <c r="A22" s="6">
        <v>44208</v>
      </c>
      <c r="B22" s="7">
        <v>1487.6999510000001</v>
      </c>
      <c r="C22" s="8">
        <f t="shared" si="0"/>
        <v>-1.5444273107354314E-2</v>
      </c>
    </row>
    <row r="23" spans="1:3" ht="14.25" customHeight="1" x14ac:dyDescent="0.2">
      <c r="A23" s="6">
        <v>44209</v>
      </c>
      <c r="B23" s="7">
        <v>1496.900024</v>
      </c>
      <c r="C23" s="8">
        <f t="shared" si="0"/>
        <v>-6.1650487278757382E-3</v>
      </c>
    </row>
    <row r="24" spans="1:3" ht="14.25" customHeight="1" x14ac:dyDescent="0.2">
      <c r="A24" s="6">
        <v>44210</v>
      </c>
      <c r="B24" s="7">
        <v>1488</v>
      </c>
      <c r="C24" s="8">
        <f t="shared" si="0"/>
        <v>5.9633825612878796E-3</v>
      </c>
    </row>
    <row r="25" spans="1:3" ht="14.25" customHeight="1" x14ac:dyDescent="0.2">
      <c r="A25" s="6">
        <v>44211</v>
      </c>
      <c r="B25" s="7">
        <v>1471.650024</v>
      </c>
      <c r="C25" s="8">
        <f t="shared" si="0"/>
        <v>1.1048699807302352E-2</v>
      </c>
    </row>
    <row r="26" spans="1:3" ht="14.25" customHeight="1" x14ac:dyDescent="0.2">
      <c r="A26" s="6">
        <v>44214</v>
      </c>
      <c r="B26" s="7">
        <v>1502.849976</v>
      </c>
      <c r="C26" s="8">
        <f t="shared" si="0"/>
        <v>-2.0979052817988977E-2</v>
      </c>
    </row>
    <row r="27" spans="1:3" ht="14.25" customHeight="1" x14ac:dyDescent="0.2">
      <c r="A27" s="6">
        <v>44215</v>
      </c>
      <c r="B27" s="7">
        <v>1511.650024</v>
      </c>
      <c r="C27" s="8">
        <f t="shared" si="0"/>
        <v>-5.8384959349904409E-3</v>
      </c>
    </row>
    <row r="28" spans="1:3" ht="14.25" customHeight="1" x14ac:dyDescent="0.2">
      <c r="A28" s="6">
        <v>44216</v>
      </c>
      <c r="B28" s="7">
        <v>1501</v>
      </c>
      <c r="C28" s="8">
        <f t="shared" si="0"/>
        <v>7.0702327052524182E-3</v>
      </c>
    </row>
    <row r="29" spans="1:3" ht="14.25" customHeight="1" x14ac:dyDescent="0.2">
      <c r="A29" s="6">
        <v>44217</v>
      </c>
      <c r="B29" s="7">
        <v>1494.349976</v>
      </c>
      <c r="C29" s="8">
        <f t="shared" si="0"/>
        <v>4.4402390232292427E-3</v>
      </c>
    </row>
    <row r="30" spans="1:3" ht="14.25" customHeight="1" x14ac:dyDescent="0.2">
      <c r="A30" s="6">
        <v>44218</v>
      </c>
      <c r="B30" s="7">
        <v>1467.900024</v>
      </c>
      <c r="C30" s="8">
        <f t="shared" si="0"/>
        <v>1.7858489297157634E-2</v>
      </c>
    </row>
    <row r="31" spans="1:3" ht="14.25" customHeight="1" x14ac:dyDescent="0.2">
      <c r="A31" s="6">
        <v>44221</v>
      </c>
      <c r="B31" s="7">
        <v>1481</v>
      </c>
      <c r="C31" s="8">
        <f t="shared" si="0"/>
        <v>-8.8847109547237728E-3</v>
      </c>
    </row>
    <row r="32" spans="1:3" ht="14.25" customHeight="1" x14ac:dyDescent="0.2">
      <c r="A32" s="6">
        <v>44223</v>
      </c>
      <c r="B32" s="7">
        <v>1471.900024</v>
      </c>
      <c r="C32" s="8">
        <f t="shared" si="0"/>
        <v>6.1634357638023895E-3</v>
      </c>
    </row>
    <row r="33" spans="1:3" ht="14.25" customHeight="1" x14ac:dyDescent="0.2">
      <c r="A33" s="6">
        <v>44224</v>
      </c>
      <c r="B33" s="7">
        <v>1401.3000489999999</v>
      </c>
      <c r="C33" s="8">
        <f t="shared" si="0"/>
        <v>4.9153687360294969E-2</v>
      </c>
    </row>
    <row r="34" spans="1:3" ht="14.25" customHeight="1" x14ac:dyDescent="0.2">
      <c r="A34" s="6">
        <v>44225</v>
      </c>
      <c r="B34" s="7">
        <v>1408.75</v>
      </c>
      <c r="C34" s="8">
        <f t="shared" si="0"/>
        <v>-5.3023742102845566E-3</v>
      </c>
    </row>
    <row r="35" spans="1:3" ht="14.25" customHeight="1" x14ac:dyDescent="0.2">
      <c r="A35" s="6">
        <v>44228</v>
      </c>
      <c r="B35" s="7">
        <v>1482.5</v>
      </c>
      <c r="C35" s="8">
        <f t="shared" si="0"/>
        <v>-5.1027065517894481E-2</v>
      </c>
    </row>
    <row r="36" spans="1:3" ht="14.25" customHeight="1" x14ac:dyDescent="0.2">
      <c r="A36" s="6">
        <v>44229</v>
      </c>
      <c r="B36" s="7">
        <v>1578.5</v>
      </c>
      <c r="C36" s="8">
        <f t="shared" si="0"/>
        <v>-6.2745177126165882E-2</v>
      </c>
    </row>
    <row r="37" spans="1:3" ht="14.25" customHeight="1" x14ac:dyDescent="0.2">
      <c r="A37" s="6">
        <v>44230</v>
      </c>
      <c r="B37" s="7">
        <v>1581.6999510000001</v>
      </c>
      <c r="C37" s="8">
        <f t="shared" si="0"/>
        <v>-2.0251579920703053E-3</v>
      </c>
    </row>
    <row r="38" spans="1:3" ht="14.25" customHeight="1" x14ac:dyDescent="0.2">
      <c r="A38" s="6">
        <v>44231</v>
      </c>
      <c r="B38" s="7">
        <v>1588</v>
      </c>
      <c r="C38" s="8">
        <f t="shared" si="0"/>
        <v>-3.9751758169644649E-3</v>
      </c>
    </row>
    <row r="39" spans="1:3" ht="14.25" customHeight="1" x14ac:dyDescent="0.2">
      <c r="A39" s="6">
        <v>44232</v>
      </c>
      <c r="B39" s="7">
        <v>1618.25</v>
      </c>
      <c r="C39" s="8">
        <f t="shared" si="0"/>
        <v>-1.8869955618538502E-2</v>
      </c>
    </row>
    <row r="40" spans="1:3" ht="14.25" customHeight="1" x14ac:dyDescent="0.2">
      <c r="A40" s="6">
        <v>44235</v>
      </c>
      <c r="B40" s="7">
        <v>1631.650024</v>
      </c>
      <c r="C40" s="8">
        <f t="shared" si="0"/>
        <v>-8.2464690231533553E-3</v>
      </c>
    </row>
    <row r="41" spans="1:3" ht="14.25" customHeight="1" x14ac:dyDescent="0.2">
      <c r="A41" s="6">
        <v>44236</v>
      </c>
      <c r="B41" s="7">
        <v>1628</v>
      </c>
      <c r="C41" s="8">
        <f t="shared" si="0"/>
        <v>2.2395198862873136E-3</v>
      </c>
    </row>
    <row r="42" spans="1:3" ht="14.25" customHeight="1" x14ac:dyDescent="0.2">
      <c r="A42" s="6">
        <v>44237</v>
      </c>
      <c r="B42" s="7">
        <v>1614.849976</v>
      </c>
      <c r="C42" s="8">
        <f t="shared" si="0"/>
        <v>8.1102093383015276E-3</v>
      </c>
    </row>
    <row r="43" spans="1:3" ht="14.25" customHeight="1" x14ac:dyDescent="0.2">
      <c r="A43" s="6">
        <v>44238</v>
      </c>
      <c r="B43" s="7">
        <v>1597.8000489999999</v>
      </c>
      <c r="C43" s="8">
        <f t="shared" si="0"/>
        <v>1.0614344509075564E-2</v>
      </c>
    </row>
    <row r="44" spans="1:3" ht="14.25" customHeight="1" x14ac:dyDescent="0.2">
      <c r="A44" s="6">
        <v>44239</v>
      </c>
      <c r="B44" s="7">
        <v>1592.5</v>
      </c>
      <c r="C44" s="8">
        <f t="shared" si="0"/>
        <v>3.3226052687899085E-3</v>
      </c>
    </row>
    <row r="45" spans="1:3" ht="14.25" customHeight="1" x14ac:dyDescent="0.2">
      <c r="A45" s="6">
        <v>44242</v>
      </c>
      <c r="B45" s="7">
        <v>1625</v>
      </c>
      <c r="C45" s="8">
        <f t="shared" si="0"/>
        <v>-2.0202707317519466E-2</v>
      </c>
    </row>
    <row r="46" spans="1:3" ht="14.25" customHeight="1" x14ac:dyDescent="0.2">
      <c r="A46" s="6">
        <v>44243</v>
      </c>
      <c r="B46" s="7">
        <v>1641</v>
      </c>
      <c r="C46" s="8">
        <f t="shared" si="0"/>
        <v>-9.7979963262530435E-3</v>
      </c>
    </row>
    <row r="47" spans="1:3" ht="14.25" customHeight="1" x14ac:dyDescent="0.2">
      <c r="A47" s="6">
        <v>44244</v>
      </c>
      <c r="B47" s="7">
        <v>1621.8000489999999</v>
      </c>
      <c r="C47" s="8">
        <f t="shared" si="0"/>
        <v>1.1769138366291168E-2</v>
      </c>
    </row>
    <row r="48" spans="1:3" ht="14.25" customHeight="1" x14ac:dyDescent="0.2">
      <c r="A48" s="6">
        <v>44245</v>
      </c>
      <c r="B48" s="7">
        <v>1605.9499510000001</v>
      </c>
      <c r="C48" s="8">
        <f t="shared" si="0"/>
        <v>9.8212224635893623E-3</v>
      </c>
    </row>
    <row r="49" spans="1:3" ht="14.25" customHeight="1" x14ac:dyDescent="0.2">
      <c r="A49" s="6">
        <v>44246</v>
      </c>
      <c r="B49" s="7">
        <v>1564.1999510000001</v>
      </c>
      <c r="C49" s="8">
        <f t="shared" si="0"/>
        <v>2.6340971418617035E-2</v>
      </c>
    </row>
    <row r="50" spans="1:3" ht="14.25" customHeight="1" x14ac:dyDescent="0.2">
      <c r="A50" s="6">
        <v>44249</v>
      </c>
      <c r="B50" s="7">
        <v>1573.900024</v>
      </c>
      <c r="C50" s="8">
        <f t="shared" si="0"/>
        <v>-6.1821509647071301E-3</v>
      </c>
    </row>
    <row r="51" spans="1:3" ht="14.25" customHeight="1" x14ac:dyDescent="0.2">
      <c r="A51" s="6">
        <v>44250</v>
      </c>
      <c r="B51" s="7">
        <v>1557.6999510000001</v>
      </c>
      <c r="C51" s="8">
        <f t="shared" si="0"/>
        <v>1.0346287930375323E-2</v>
      </c>
    </row>
    <row r="52" spans="1:3" ht="14.25" customHeight="1" x14ac:dyDescent="0.2">
      <c r="A52" s="6">
        <v>44251</v>
      </c>
      <c r="B52" s="7">
        <v>1613.9499510000001</v>
      </c>
      <c r="C52" s="8">
        <f t="shared" si="0"/>
        <v>-3.5474217179490876E-2</v>
      </c>
    </row>
    <row r="53" spans="1:3" ht="14.25" customHeight="1" x14ac:dyDescent="0.2">
      <c r="A53" s="6">
        <v>44252</v>
      </c>
      <c r="B53" s="7">
        <v>1636.25</v>
      </c>
      <c r="C53" s="8">
        <f t="shared" si="0"/>
        <v>-1.3722478168693911E-2</v>
      </c>
    </row>
    <row r="54" spans="1:3" ht="14.25" customHeight="1" x14ac:dyDescent="0.2">
      <c r="A54" s="6">
        <v>44253</v>
      </c>
      <c r="B54" s="7">
        <v>1588.900024</v>
      </c>
      <c r="C54" s="8">
        <f t="shared" si="0"/>
        <v>2.9365070224998988E-2</v>
      </c>
    </row>
    <row r="55" spans="1:3" ht="14.25" customHeight="1" x14ac:dyDescent="0.2">
      <c r="A55" s="6">
        <v>44256</v>
      </c>
      <c r="B55" s="7">
        <v>1572.5500489999999</v>
      </c>
      <c r="C55" s="8">
        <f t="shared" si="0"/>
        <v>1.034343126804747E-2</v>
      </c>
    </row>
    <row r="56" spans="1:3" ht="14.25" customHeight="1" x14ac:dyDescent="0.2">
      <c r="A56" s="6">
        <v>44257</v>
      </c>
      <c r="B56" s="7">
        <v>1587.5</v>
      </c>
      <c r="C56" s="8">
        <f t="shared" si="0"/>
        <v>-9.4619150357833672E-3</v>
      </c>
    </row>
    <row r="57" spans="1:3" ht="14.25" customHeight="1" x14ac:dyDescent="0.2">
      <c r="A57" s="6">
        <v>44258</v>
      </c>
      <c r="B57" s="7">
        <v>1596</v>
      </c>
      <c r="C57" s="8">
        <f t="shared" si="0"/>
        <v>-5.3400472429073554E-3</v>
      </c>
    </row>
    <row r="58" spans="1:3" ht="14.25" customHeight="1" x14ac:dyDescent="0.2">
      <c r="A58" s="6">
        <v>44259</v>
      </c>
      <c r="B58" s="7">
        <v>1571</v>
      </c>
      <c r="C58" s="8">
        <f t="shared" si="0"/>
        <v>1.5788139754133027E-2</v>
      </c>
    </row>
    <row r="59" spans="1:3" ht="14.25" customHeight="1" x14ac:dyDescent="0.2">
      <c r="A59" s="6">
        <v>44260</v>
      </c>
      <c r="B59" s="7">
        <v>1545.599976</v>
      </c>
      <c r="C59" s="8">
        <f t="shared" si="0"/>
        <v>1.6300190325318015E-2</v>
      </c>
    </row>
    <row r="60" spans="1:3" ht="14.25" customHeight="1" x14ac:dyDescent="0.2">
      <c r="A60" s="6">
        <v>44263</v>
      </c>
      <c r="B60" s="7">
        <v>1555</v>
      </c>
      <c r="C60" s="8">
        <f t="shared" si="0"/>
        <v>-6.0633766830313881E-3</v>
      </c>
    </row>
    <row r="61" spans="1:3" ht="14.25" customHeight="1" x14ac:dyDescent="0.2">
      <c r="A61" s="6">
        <v>44264</v>
      </c>
      <c r="B61" s="7">
        <v>1565.6999510000001</v>
      </c>
      <c r="C61" s="8">
        <f t="shared" si="0"/>
        <v>-6.85743140823631E-3</v>
      </c>
    </row>
    <row r="62" spans="1:3" ht="14.25" customHeight="1" x14ac:dyDescent="0.2">
      <c r="A62" s="6">
        <v>44265</v>
      </c>
      <c r="B62" s="7">
        <v>1575</v>
      </c>
      <c r="C62" s="8">
        <f t="shared" si="0"/>
        <v>-5.9222952381626425E-3</v>
      </c>
    </row>
    <row r="63" spans="1:3" ht="14.25" customHeight="1" x14ac:dyDescent="0.2">
      <c r="A63" s="6">
        <v>44267</v>
      </c>
      <c r="B63" s="7">
        <v>1600</v>
      </c>
      <c r="C63" s="8">
        <f t="shared" si="0"/>
        <v>-1.5748356968139168E-2</v>
      </c>
    </row>
    <row r="64" spans="1:3" ht="14.25" customHeight="1" x14ac:dyDescent="0.2">
      <c r="A64" s="6">
        <v>44270</v>
      </c>
      <c r="B64" s="7">
        <v>1548.400024</v>
      </c>
      <c r="C64" s="8">
        <f t="shared" si="0"/>
        <v>3.2781474024508886E-2</v>
      </c>
    </row>
    <row r="65" spans="1:3" ht="14.25" customHeight="1" x14ac:dyDescent="0.2">
      <c r="A65" s="6">
        <v>44271</v>
      </c>
      <c r="B65" s="7">
        <v>1540.400024</v>
      </c>
      <c r="C65" s="8">
        <f t="shared" si="0"/>
        <v>5.1800166822412131E-3</v>
      </c>
    </row>
    <row r="66" spans="1:3" ht="14.25" customHeight="1" x14ac:dyDescent="0.2">
      <c r="A66" s="6">
        <v>44272</v>
      </c>
      <c r="B66" s="7">
        <v>1539</v>
      </c>
      <c r="C66" s="8">
        <f t="shared" si="0"/>
        <v>9.0928368224319465E-4</v>
      </c>
    </row>
    <row r="67" spans="1:3" ht="14.25" customHeight="1" x14ac:dyDescent="0.2">
      <c r="A67" s="6">
        <v>44273</v>
      </c>
      <c r="B67" s="7">
        <v>1522.0500489999999</v>
      </c>
      <c r="C67" s="8">
        <f t="shared" si="0"/>
        <v>1.1074712252254888E-2</v>
      </c>
    </row>
    <row r="68" spans="1:3" ht="14.25" customHeight="1" x14ac:dyDescent="0.2">
      <c r="A68" s="6">
        <v>44274</v>
      </c>
      <c r="B68" s="7">
        <v>1511.1999510000001</v>
      </c>
      <c r="C68" s="8">
        <f t="shared" ref="C68:C131" si="1">LN(B67/B68)</f>
        <v>7.1541378238882914E-3</v>
      </c>
    </row>
    <row r="69" spans="1:3" ht="14.25" customHeight="1" x14ac:dyDescent="0.2">
      <c r="A69" s="6">
        <v>44277</v>
      </c>
      <c r="B69" s="7">
        <v>1494.900024</v>
      </c>
      <c r="C69" s="8">
        <f t="shared" si="1"/>
        <v>1.0844673752682055E-2</v>
      </c>
    </row>
    <row r="70" spans="1:3" ht="14.25" customHeight="1" x14ac:dyDescent="0.2">
      <c r="A70" s="6">
        <v>44278</v>
      </c>
      <c r="B70" s="7">
        <v>1507.4499510000001</v>
      </c>
      <c r="C70" s="8">
        <f t="shared" si="1"/>
        <v>-8.3601180401543032E-3</v>
      </c>
    </row>
    <row r="71" spans="1:3" ht="14.25" customHeight="1" x14ac:dyDescent="0.2">
      <c r="A71" s="6">
        <v>44279</v>
      </c>
      <c r="B71" s="7">
        <v>1506.4499510000001</v>
      </c>
      <c r="C71" s="8">
        <f t="shared" si="1"/>
        <v>6.6359206955265103E-4</v>
      </c>
    </row>
    <row r="72" spans="1:3" ht="14.25" customHeight="1" x14ac:dyDescent="0.2">
      <c r="A72" s="6">
        <v>44280</v>
      </c>
      <c r="B72" s="7">
        <v>1495.5500489999999</v>
      </c>
      <c r="C72" s="8">
        <f t="shared" si="1"/>
        <v>7.2617920714429978E-3</v>
      </c>
    </row>
    <row r="73" spans="1:3" ht="14.25" customHeight="1" x14ac:dyDescent="0.2">
      <c r="A73" s="6">
        <v>44281</v>
      </c>
      <c r="B73" s="7">
        <v>1499</v>
      </c>
      <c r="C73" s="8">
        <f t="shared" si="1"/>
        <v>-2.304154193384862E-3</v>
      </c>
    </row>
    <row r="74" spans="1:3" ht="14.25" customHeight="1" x14ac:dyDescent="0.2">
      <c r="A74" s="6">
        <v>44285</v>
      </c>
      <c r="B74" s="7">
        <v>1562.5500489999999</v>
      </c>
      <c r="C74" s="8">
        <f t="shared" si="1"/>
        <v>-4.1520914354965716E-2</v>
      </c>
    </row>
    <row r="75" spans="1:3" ht="14.25" customHeight="1" x14ac:dyDescent="0.2">
      <c r="A75" s="6">
        <v>44286</v>
      </c>
      <c r="B75" s="7">
        <v>1548</v>
      </c>
      <c r="C75" s="8">
        <f t="shared" si="1"/>
        <v>9.3553583078910853E-3</v>
      </c>
    </row>
    <row r="76" spans="1:3" ht="14.25" customHeight="1" x14ac:dyDescent="0.2">
      <c r="A76" s="6">
        <v>44287</v>
      </c>
      <c r="B76" s="7">
        <v>1499.400024</v>
      </c>
      <c r="C76" s="8">
        <f t="shared" si="1"/>
        <v>3.1898731074308219E-2</v>
      </c>
    </row>
    <row r="77" spans="1:3" ht="14.25" customHeight="1" x14ac:dyDescent="0.2">
      <c r="A77" s="6">
        <v>44291</v>
      </c>
      <c r="B77" s="7">
        <v>1485</v>
      </c>
      <c r="C77" s="8">
        <f t="shared" si="1"/>
        <v>9.6502718385640847E-3</v>
      </c>
    </row>
    <row r="78" spans="1:3" ht="14.25" customHeight="1" x14ac:dyDescent="0.2">
      <c r="A78" s="6">
        <v>44292</v>
      </c>
      <c r="B78" s="7">
        <v>1462.650024</v>
      </c>
      <c r="C78" s="8">
        <f t="shared" si="1"/>
        <v>1.5164896878988997E-2</v>
      </c>
    </row>
    <row r="79" spans="1:3" ht="14.25" customHeight="1" x14ac:dyDescent="0.2">
      <c r="A79" s="6">
        <v>44293</v>
      </c>
      <c r="B79" s="7">
        <v>1456.6999510000001</v>
      </c>
      <c r="C79" s="8">
        <f t="shared" si="1"/>
        <v>4.0763055405838022E-3</v>
      </c>
    </row>
    <row r="80" spans="1:3" ht="14.25" customHeight="1" x14ac:dyDescent="0.2">
      <c r="A80" s="6">
        <v>44294</v>
      </c>
      <c r="B80" s="7">
        <v>1460.900024</v>
      </c>
      <c r="C80" s="8">
        <f t="shared" si="1"/>
        <v>-2.8791307494701415E-3</v>
      </c>
    </row>
    <row r="81" spans="1:3" ht="14.25" customHeight="1" x14ac:dyDescent="0.2">
      <c r="A81" s="6">
        <v>44295</v>
      </c>
      <c r="B81" s="7">
        <v>1432.8000489999999</v>
      </c>
      <c r="C81" s="8">
        <f t="shared" si="1"/>
        <v>1.9422094621424489E-2</v>
      </c>
    </row>
    <row r="82" spans="1:3" ht="14.25" customHeight="1" x14ac:dyDescent="0.2">
      <c r="A82" s="6">
        <v>44298</v>
      </c>
      <c r="B82" s="7">
        <v>1399</v>
      </c>
      <c r="C82" s="8">
        <f t="shared" si="1"/>
        <v>2.3872910279791798E-2</v>
      </c>
    </row>
    <row r="83" spans="1:3" ht="14.25" customHeight="1" x14ac:dyDescent="0.2">
      <c r="A83" s="6">
        <v>44299</v>
      </c>
      <c r="B83" s="7">
        <v>1406.4499510000001</v>
      </c>
      <c r="C83" s="8">
        <f t="shared" si="1"/>
        <v>-5.3110685573598115E-3</v>
      </c>
    </row>
    <row r="84" spans="1:3" ht="14.25" customHeight="1" x14ac:dyDescent="0.2">
      <c r="A84" s="6">
        <v>44301</v>
      </c>
      <c r="B84" s="7">
        <v>1436.6999510000001</v>
      </c>
      <c r="C84" s="8">
        <f t="shared" si="1"/>
        <v>-2.1280018687894586E-2</v>
      </c>
    </row>
    <row r="85" spans="1:3" ht="14.25" customHeight="1" x14ac:dyDescent="0.2">
      <c r="A85" s="6">
        <v>44302</v>
      </c>
      <c r="B85" s="7">
        <v>1445</v>
      </c>
      <c r="C85" s="8">
        <f t="shared" si="1"/>
        <v>-5.7605386357968734E-3</v>
      </c>
    </row>
    <row r="86" spans="1:3" ht="14.25" customHeight="1" x14ac:dyDescent="0.2">
      <c r="A86" s="6">
        <v>44305</v>
      </c>
      <c r="B86" s="7">
        <v>1417.6999510000001</v>
      </c>
      <c r="C86" s="8">
        <f t="shared" si="1"/>
        <v>1.9073515985971935E-2</v>
      </c>
    </row>
    <row r="87" spans="1:3" ht="14.25" customHeight="1" x14ac:dyDescent="0.2">
      <c r="A87" s="6">
        <v>44306</v>
      </c>
      <c r="B87" s="7">
        <v>1426.400024</v>
      </c>
      <c r="C87" s="8">
        <f t="shared" si="1"/>
        <v>-6.1179988139447297E-3</v>
      </c>
    </row>
    <row r="88" spans="1:3" ht="14.25" customHeight="1" x14ac:dyDescent="0.2">
      <c r="A88" s="6">
        <v>44308</v>
      </c>
      <c r="B88" s="7">
        <v>1426.8000489999999</v>
      </c>
      <c r="C88" s="8">
        <f t="shared" si="1"/>
        <v>-2.8040445281528049E-4</v>
      </c>
    </row>
    <row r="89" spans="1:3" ht="14.25" customHeight="1" x14ac:dyDescent="0.2">
      <c r="A89" s="6">
        <v>44309</v>
      </c>
      <c r="B89" s="7">
        <v>1434.599976</v>
      </c>
      <c r="C89" s="8">
        <f t="shared" si="1"/>
        <v>-5.4518391356113659E-3</v>
      </c>
    </row>
    <row r="90" spans="1:3" ht="14.25" customHeight="1" x14ac:dyDescent="0.2">
      <c r="A90" s="6">
        <v>44312</v>
      </c>
      <c r="B90" s="7">
        <v>1429</v>
      </c>
      <c r="C90" s="8">
        <f t="shared" si="1"/>
        <v>3.9111490330644488E-3</v>
      </c>
    </row>
    <row r="91" spans="1:3" ht="14.25" customHeight="1" x14ac:dyDescent="0.2">
      <c r="A91" s="6">
        <v>44313</v>
      </c>
      <c r="B91" s="7">
        <v>1442</v>
      </c>
      <c r="C91" s="8">
        <f t="shared" si="1"/>
        <v>-9.0561399150269756E-3</v>
      </c>
    </row>
    <row r="92" spans="1:3" ht="14.25" customHeight="1" x14ac:dyDescent="0.2">
      <c r="A92" s="6">
        <v>44314</v>
      </c>
      <c r="B92" s="7">
        <v>1479</v>
      </c>
      <c r="C92" s="8">
        <f t="shared" si="1"/>
        <v>-2.5335144865905455E-2</v>
      </c>
    </row>
    <row r="93" spans="1:3" ht="14.25" customHeight="1" x14ac:dyDescent="0.2">
      <c r="A93" s="6">
        <v>44315</v>
      </c>
      <c r="B93" s="7">
        <v>1503.650024</v>
      </c>
      <c r="C93" s="8">
        <f t="shared" si="1"/>
        <v>-1.6529317912371673E-2</v>
      </c>
    </row>
    <row r="94" spans="1:3" ht="14.25" customHeight="1" x14ac:dyDescent="0.2">
      <c r="A94" s="6">
        <v>44316</v>
      </c>
      <c r="B94" s="7">
        <v>1453.8000489999999</v>
      </c>
      <c r="C94" s="8">
        <f t="shared" si="1"/>
        <v>3.3714649867863378E-2</v>
      </c>
    </row>
    <row r="95" spans="1:3" ht="14.25" customHeight="1" x14ac:dyDescent="0.2">
      <c r="A95" s="6">
        <v>44319</v>
      </c>
      <c r="B95" s="7">
        <v>1421.900024</v>
      </c>
      <c r="C95" s="8">
        <f t="shared" si="1"/>
        <v>2.2186829474155439E-2</v>
      </c>
    </row>
    <row r="96" spans="1:3" ht="14.25" customHeight="1" x14ac:dyDescent="0.2">
      <c r="A96" s="6">
        <v>44320</v>
      </c>
      <c r="B96" s="7">
        <v>1423</v>
      </c>
      <c r="C96" s="8">
        <f t="shared" si="1"/>
        <v>-7.7329680869957825E-4</v>
      </c>
    </row>
    <row r="97" spans="1:3" ht="14.25" customHeight="1" x14ac:dyDescent="0.2">
      <c r="A97" s="6">
        <v>44321</v>
      </c>
      <c r="B97" s="7">
        <v>1409.599976</v>
      </c>
      <c r="C97" s="8">
        <f t="shared" si="1"/>
        <v>9.4613599340440859E-3</v>
      </c>
    </row>
    <row r="98" spans="1:3" ht="14.25" customHeight="1" x14ac:dyDescent="0.2">
      <c r="A98" s="6">
        <v>44322</v>
      </c>
      <c r="B98" s="7">
        <v>1410.8000489999999</v>
      </c>
      <c r="C98" s="8">
        <f t="shared" si="1"/>
        <v>-8.50994938155039E-4</v>
      </c>
    </row>
    <row r="99" spans="1:3" ht="14.25" customHeight="1" x14ac:dyDescent="0.2">
      <c r="A99" s="6">
        <v>44323</v>
      </c>
      <c r="B99" s="7">
        <v>1424.9499510000001</v>
      </c>
      <c r="C99" s="8">
        <f t="shared" si="1"/>
        <v>-9.9797368867290039E-3</v>
      </c>
    </row>
    <row r="100" spans="1:3" ht="14.25" customHeight="1" x14ac:dyDescent="0.2">
      <c r="A100" s="6">
        <v>44326</v>
      </c>
      <c r="B100" s="7">
        <v>1430</v>
      </c>
      <c r="C100" s="8">
        <f t="shared" si="1"/>
        <v>-3.5377532732607177E-3</v>
      </c>
    </row>
    <row r="101" spans="1:3" ht="14.25" customHeight="1" x14ac:dyDescent="0.2">
      <c r="A101" s="6">
        <v>44327</v>
      </c>
      <c r="B101" s="7">
        <v>1424.1999510000001</v>
      </c>
      <c r="C101" s="8">
        <f t="shared" si="1"/>
        <v>4.0642261112092022E-3</v>
      </c>
    </row>
    <row r="102" spans="1:3" ht="14.25" customHeight="1" x14ac:dyDescent="0.2">
      <c r="A102" s="6">
        <v>44328</v>
      </c>
      <c r="B102" s="7">
        <v>1408.599976</v>
      </c>
      <c r="C102" s="8">
        <f t="shared" si="1"/>
        <v>1.1013931869627855E-2</v>
      </c>
    </row>
    <row r="103" spans="1:3" ht="14.25" customHeight="1" x14ac:dyDescent="0.2">
      <c r="A103" s="6">
        <v>44330</v>
      </c>
      <c r="B103" s="7">
        <v>1398.900024</v>
      </c>
      <c r="C103" s="8">
        <f t="shared" si="1"/>
        <v>6.9100556343940269E-3</v>
      </c>
    </row>
    <row r="104" spans="1:3" ht="14.25" customHeight="1" x14ac:dyDescent="0.2">
      <c r="A104" s="6">
        <v>44333</v>
      </c>
      <c r="B104" s="7">
        <v>1442.599976</v>
      </c>
      <c r="C104" s="8">
        <f t="shared" si="1"/>
        <v>-3.0760793794221888E-2</v>
      </c>
    </row>
    <row r="105" spans="1:3" ht="14.25" customHeight="1" x14ac:dyDescent="0.2">
      <c r="A105" s="6">
        <v>44334</v>
      </c>
      <c r="B105" s="7">
        <v>1482.75</v>
      </c>
      <c r="C105" s="8">
        <f t="shared" si="1"/>
        <v>-2.7451447285892168E-2</v>
      </c>
    </row>
    <row r="106" spans="1:3" ht="14.25" customHeight="1" x14ac:dyDescent="0.2">
      <c r="A106" s="6">
        <v>44335</v>
      </c>
      <c r="B106" s="7">
        <v>1478.849976</v>
      </c>
      <c r="C106" s="8">
        <f t="shared" si="1"/>
        <v>2.6337292585025345E-3</v>
      </c>
    </row>
    <row r="107" spans="1:3" ht="14.25" customHeight="1" x14ac:dyDescent="0.2">
      <c r="A107" s="6">
        <v>44336</v>
      </c>
      <c r="B107" s="7">
        <v>1465.900024</v>
      </c>
      <c r="C107" s="8">
        <f t="shared" si="1"/>
        <v>8.7953377921536086E-3</v>
      </c>
    </row>
    <row r="108" spans="1:3" ht="14.25" customHeight="1" x14ac:dyDescent="0.2">
      <c r="A108" s="6">
        <v>44337</v>
      </c>
      <c r="B108" s="7">
        <v>1501.900024</v>
      </c>
      <c r="C108" s="8">
        <f t="shared" si="1"/>
        <v>-2.4261584523114114E-2</v>
      </c>
    </row>
    <row r="109" spans="1:3" ht="14.25" customHeight="1" x14ac:dyDescent="0.2">
      <c r="A109" s="6">
        <v>44340</v>
      </c>
      <c r="B109" s="7">
        <v>1520.4499510000001</v>
      </c>
      <c r="C109" s="8">
        <f t="shared" si="1"/>
        <v>-1.2275322238372648E-2</v>
      </c>
    </row>
    <row r="110" spans="1:3" ht="14.25" customHeight="1" x14ac:dyDescent="0.2">
      <c r="A110" s="6">
        <v>44341</v>
      </c>
      <c r="B110" s="7">
        <v>1513.75</v>
      </c>
      <c r="C110" s="8">
        <f t="shared" si="1"/>
        <v>4.4162955623644629E-3</v>
      </c>
    </row>
    <row r="111" spans="1:3" ht="14.25" customHeight="1" x14ac:dyDescent="0.2">
      <c r="A111" s="6">
        <v>44342</v>
      </c>
      <c r="B111" s="7">
        <v>1487</v>
      </c>
      <c r="C111" s="8">
        <f t="shared" si="1"/>
        <v>1.7829348407146894E-2</v>
      </c>
    </row>
    <row r="112" spans="1:3" ht="14.25" customHeight="1" x14ac:dyDescent="0.2">
      <c r="A112" s="6">
        <v>44343</v>
      </c>
      <c r="B112" s="7">
        <v>1489</v>
      </c>
      <c r="C112" s="8">
        <f t="shared" si="1"/>
        <v>-1.3440862238539278E-3</v>
      </c>
    </row>
    <row r="113" spans="1:3" ht="14.25" customHeight="1" x14ac:dyDescent="0.2">
      <c r="A113" s="6">
        <v>44344</v>
      </c>
      <c r="B113" s="7">
        <v>1513</v>
      </c>
      <c r="C113" s="8">
        <f t="shared" si="1"/>
        <v>-1.5989681104346967E-2</v>
      </c>
    </row>
    <row r="114" spans="1:3" ht="14.25" customHeight="1" x14ac:dyDescent="0.2">
      <c r="A114" s="6">
        <v>44347</v>
      </c>
      <c r="B114" s="7">
        <v>1519.5</v>
      </c>
      <c r="C114" s="8">
        <f t="shared" si="1"/>
        <v>-4.2868985684918308E-3</v>
      </c>
    </row>
    <row r="115" spans="1:3" ht="14.25" customHeight="1" x14ac:dyDescent="0.2">
      <c r="A115" s="6">
        <v>44348</v>
      </c>
      <c r="B115" s="7">
        <v>1527</v>
      </c>
      <c r="C115" s="8">
        <f t="shared" si="1"/>
        <v>-4.9236928617847229E-3</v>
      </c>
    </row>
    <row r="116" spans="1:3" ht="14.25" customHeight="1" x14ac:dyDescent="0.2">
      <c r="A116" s="6">
        <v>44349</v>
      </c>
      <c r="B116" s="7">
        <v>1510.1999510000001</v>
      </c>
      <c r="C116" s="8">
        <f t="shared" si="1"/>
        <v>1.1062966295341476E-2</v>
      </c>
    </row>
    <row r="117" spans="1:3" ht="14.25" customHeight="1" x14ac:dyDescent="0.2">
      <c r="A117" s="6">
        <v>44350</v>
      </c>
      <c r="B117" s="7">
        <v>1524.9499510000001</v>
      </c>
      <c r="C117" s="8">
        <f t="shared" si="1"/>
        <v>-9.7195305632717874E-3</v>
      </c>
    </row>
    <row r="118" spans="1:3" ht="14.25" customHeight="1" x14ac:dyDescent="0.2">
      <c r="A118" s="6">
        <v>44351</v>
      </c>
      <c r="B118" s="7">
        <v>1520.650024</v>
      </c>
      <c r="C118" s="8">
        <f t="shared" si="1"/>
        <v>2.8236996928942978E-3</v>
      </c>
    </row>
    <row r="119" spans="1:3" ht="14.25" customHeight="1" x14ac:dyDescent="0.2">
      <c r="A119" s="6">
        <v>44354</v>
      </c>
      <c r="B119" s="7">
        <v>1514</v>
      </c>
      <c r="C119" s="8">
        <f t="shared" si="1"/>
        <v>4.38273579627446E-3</v>
      </c>
    </row>
    <row r="120" spans="1:3" ht="14.25" customHeight="1" x14ac:dyDescent="0.2">
      <c r="A120" s="6">
        <v>44355</v>
      </c>
      <c r="B120" s="7">
        <v>1501.3000489999999</v>
      </c>
      <c r="C120" s="8">
        <f t="shared" si="1"/>
        <v>8.4237229407554178E-3</v>
      </c>
    </row>
    <row r="121" spans="1:3" ht="14.25" customHeight="1" x14ac:dyDescent="0.2">
      <c r="A121" s="6">
        <v>44356</v>
      </c>
      <c r="B121" s="7">
        <v>1502</v>
      </c>
      <c r="C121" s="8">
        <f t="shared" si="1"/>
        <v>-4.6612126744127898E-4</v>
      </c>
    </row>
    <row r="122" spans="1:3" ht="14.25" customHeight="1" x14ac:dyDescent="0.2">
      <c r="A122" s="6">
        <v>44357</v>
      </c>
      <c r="B122" s="7">
        <v>1489</v>
      </c>
      <c r="C122" s="8">
        <f t="shared" si="1"/>
        <v>8.6927996400711725E-3</v>
      </c>
    </row>
    <row r="123" spans="1:3" ht="14.25" customHeight="1" x14ac:dyDescent="0.2">
      <c r="A123" s="6">
        <v>44358</v>
      </c>
      <c r="B123" s="7">
        <v>1496.5500489999999</v>
      </c>
      <c r="C123" s="8">
        <f t="shared" si="1"/>
        <v>-5.0577380855895328E-3</v>
      </c>
    </row>
    <row r="124" spans="1:3" ht="14.25" customHeight="1" x14ac:dyDescent="0.2">
      <c r="A124" s="6">
        <v>44361</v>
      </c>
      <c r="B124" s="7">
        <v>1486</v>
      </c>
      <c r="C124" s="8">
        <f t="shared" si="1"/>
        <v>7.074545491894099E-3</v>
      </c>
    </row>
    <row r="125" spans="1:3" ht="14.25" customHeight="1" x14ac:dyDescent="0.2">
      <c r="A125" s="6">
        <v>44362</v>
      </c>
      <c r="B125" s="7">
        <v>1496</v>
      </c>
      <c r="C125" s="8">
        <f t="shared" si="1"/>
        <v>-6.7069332567181051E-3</v>
      </c>
    </row>
    <row r="126" spans="1:3" ht="14.25" customHeight="1" x14ac:dyDescent="0.2">
      <c r="A126" s="6">
        <v>44363</v>
      </c>
      <c r="B126" s="7">
        <v>1494</v>
      </c>
      <c r="C126" s="8">
        <f t="shared" si="1"/>
        <v>1.3377928416599535E-3</v>
      </c>
    </row>
    <row r="127" spans="1:3" ht="14.25" customHeight="1" x14ac:dyDescent="0.2">
      <c r="A127" s="6">
        <v>44364</v>
      </c>
      <c r="B127" s="7">
        <v>1478.75</v>
      </c>
      <c r="C127" s="8">
        <f t="shared" si="1"/>
        <v>1.0259950400166097E-2</v>
      </c>
    </row>
    <row r="128" spans="1:3" ht="14.25" customHeight="1" x14ac:dyDescent="0.2">
      <c r="A128" s="6">
        <v>44365</v>
      </c>
      <c r="B128" s="7">
        <v>1490</v>
      </c>
      <c r="C128" s="8">
        <f t="shared" si="1"/>
        <v>-7.5789836469082952E-3</v>
      </c>
    </row>
    <row r="129" spans="1:3" ht="14.25" customHeight="1" x14ac:dyDescent="0.2">
      <c r="A129" s="6">
        <v>44368</v>
      </c>
      <c r="B129" s="7">
        <v>1491.8000489999999</v>
      </c>
      <c r="C129" s="8">
        <f t="shared" si="1"/>
        <v>-1.2073574277834693E-3</v>
      </c>
    </row>
    <row r="130" spans="1:3" ht="14.25" customHeight="1" x14ac:dyDescent="0.2">
      <c r="A130" s="6">
        <v>44369</v>
      </c>
      <c r="B130" s="7">
        <v>1508</v>
      </c>
      <c r="C130" s="8">
        <f t="shared" si="1"/>
        <v>-1.0800792200613052E-2</v>
      </c>
    </row>
    <row r="131" spans="1:3" ht="14.25" customHeight="1" x14ac:dyDescent="0.2">
      <c r="A131" s="6">
        <v>44370</v>
      </c>
      <c r="B131" s="7">
        <v>1497.8000489999999</v>
      </c>
      <c r="C131" s="8">
        <f t="shared" si="1"/>
        <v>6.7868720379870911E-3</v>
      </c>
    </row>
    <row r="132" spans="1:3" ht="14.25" customHeight="1" x14ac:dyDescent="0.2">
      <c r="A132" s="6">
        <v>44371</v>
      </c>
      <c r="B132" s="7">
        <v>1513.4499510000001</v>
      </c>
      <c r="C132" s="8">
        <f t="shared" ref="C132:C195" si="2">LN(B131/B132)</f>
        <v>-1.0394383000548834E-2</v>
      </c>
    </row>
    <row r="133" spans="1:3" ht="14.25" customHeight="1" x14ac:dyDescent="0.2">
      <c r="A133" s="6">
        <v>44372</v>
      </c>
      <c r="B133" s="7">
        <v>1522</v>
      </c>
      <c r="C133" s="8">
        <f t="shared" si="2"/>
        <v>-5.6334788911680195E-3</v>
      </c>
    </row>
    <row r="134" spans="1:3" ht="14.25" customHeight="1" x14ac:dyDescent="0.2">
      <c r="A134" s="6">
        <v>44375</v>
      </c>
      <c r="B134" s="7">
        <v>1523</v>
      </c>
      <c r="C134" s="8">
        <f t="shared" si="2"/>
        <v>-6.568144735306159E-4</v>
      </c>
    </row>
    <row r="135" spans="1:3" ht="14.25" customHeight="1" x14ac:dyDescent="0.2">
      <c r="A135" s="6">
        <v>44376</v>
      </c>
      <c r="B135" s="7">
        <v>1508.1999510000001</v>
      </c>
      <c r="C135" s="8">
        <f t="shared" si="2"/>
        <v>9.7652196156754589E-3</v>
      </c>
    </row>
    <row r="136" spans="1:3" ht="14.25" customHeight="1" x14ac:dyDescent="0.2">
      <c r="A136" s="6">
        <v>44377</v>
      </c>
      <c r="B136" s="7">
        <v>1509</v>
      </c>
      <c r="C136" s="8">
        <f t="shared" si="2"/>
        <v>-5.3032548836256068E-4</v>
      </c>
    </row>
    <row r="137" spans="1:3" ht="14.25" customHeight="1" x14ac:dyDescent="0.2">
      <c r="A137" s="6">
        <v>44378</v>
      </c>
      <c r="B137" s="7">
        <v>1502</v>
      </c>
      <c r="C137" s="8">
        <f t="shared" si="2"/>
        <v>4.6496264437689448E-3</v>
      </c>
    </row>
    <row r="138" spans="1:3" ht="14.25" customHeight="1" x14ac:dyDescent="0.2">
      <c r="A138" s="6">
        <v>44379</v>
      </c>
      <c r="B138" s="7">
        <v>1489.25</v>
      </c>
      <c r="C138" s="8">
        <f t="shared" si="2"/>
        <v>8.5249158152832637E-3</v>
      </c>
    </row>
    <row r="139" spans="1:3" ht="14.25" customHeight="1" x14ac:dyDescent="0.2">
      <c r="A139" s="6">
        <v>44382</v>
      </c>
      <c r="B139" s="7">
        <v>1504.5</v>
      </c>
      <c r="C139" s="8">
        <f t="shared" si="2"/>
        <v>-1.0187979561303052E-2</v>
      </c>
    </row>
    <row r="140" spans="1:3" ht="14.25" customHeight="1" x14ac:dyDescent="0.2">
      <c r="A140" s="6">
        <v>44383</v>
      </c>
      <c r="B140" s="7">
        <v>1540</v>
      </c>
      <c r="C140" s="8">
        <f t="shared" si="2"/>
        <v>-2.3321799337574979E-2</v>
      </c>
    </row>
    <row r="141" spans="1:3" ht="14.25" customHeight="1" x14ac:dyDescent="0.2">
      <c r="A141" s="6">
        <v>44384</v>
      </c>
      <c r="B141" s="7">
        <v>1545.349976</v>
      </c>
      <c r="C141" s="8">
        <f t="shared" si="2"/>
        <v>-3.4679899548562864E-3</v>
      </c>
    </row>
    <row r="142" spans="1:3" ht="14.25" customHeight="1" x14ac:dyDescent="0.2">
      <c r="A142" s="6">
        <v>44385</v>
      </c>
      <c r="B142" s="7">
        <v>1537.6999510000001</v>
      </c>
      <c r="C142" s="8">
        <f t="shared" si="2"/>
        <v>4.9626447066580389E-3</v>
      </c>
    </row>
    <row r="143" spans="1:3" ht="14.25" customHeight="1" x14ac:dyDescent="0.2">
      <c r="A143" s="6">
        <v>44386</v>
      </c>
      <c r="B143" s="7">
        <v>1516</v>
      </c>
      <c r="C143" s="8">
        <f t="shared" si="2"/>
        <v>1.4212474453556148E-2</v>
      </c>
    </row>
    <row r="144" spans="1:3" ht="14.25" customHeight="1" x14ac:dyDescent="0.2">
      <c r="A144" s="6">
        <v>44389</v>
      </c>
      <c r="B144" s="7">
        <v>1502</v>
      </c>
      <c r="C144" s="8">
        <f t="shared" si="2"/>
        <v>9.2777338782368927E-3</v>
      </c>
    </row>
    <row r="145" spans="1:3" ht="14.25" customHeight="1" x14ac:dyDescent="0.2">
      <c r="A145" s="6">
        <v>44390</v>
      </c>
      <c r="B145" s="7">
        <v>1506.099976</v>
      </c>
      <c r="C145" s="8">
        <f t="shared" si="2"/>
        <v>-2.7259589585258699E-3</v>
      </c>
    </row>
    <row r="146" spans="1:3" ht="14.25" customHeight="1" x14ac:dyDescent="0.2">
      <c r="A146" s="6">
        <v>44391</v>
      </c>
      <c r="B146" s="7">
        <v>1507.349976</v>
      </c>
      <c r="C146" s="8">
        <f t="shared" si="2"/>
        <v>-8.2961395848901178E-4</v>
      </c>
    </row>
    <row r="147" spans="1:3" ht="14.25" customHeight="1" x14ac:dyDescent="0.2">
      <c r="A147" s="6">
        <v>44392</v>
      </c>
      <c r="B147" s="7">
        <v>1526.75</v>
      </c>
      <c r="C147" s="8">
        <f t="shared" si="2"/>
        <v>-1.2788166862149177E-2</v>
      </c>
    </row>
    <row r="148" spans="1:3" ht="14.25" customHeight="1" x14ac:dyDescent="0.2">
      <c r="A148" s="6">
        <v>44393</v>
      </c>
      <c r="B148" s="7">
        <v>1529.9499510000001</v>
      </c>
      <c r="C148" s="8">
        <f t="shared" si="2"/>
        <v>-2.0937299834897687E-3</v>
      </c>
    </row>
    <row r="149" spans="1:3" ht="14.25" customHeight="1" x14ac:dyDescent="0.2">
      <c r="A149" s="6">
        <v>44396</v>
      </c>
      <c r="B149" s="7">
        <v>1488.849976</v>
      </c>
      <c r="C149" s="8">
        <f t="shared" si="2"/>
        <v>2.7231029347877345E-2</v>
      </c>
    </row>
    <row r="150" spans="1:3" ht="14.25" customHeight="1" x14ac:dyDescent="0.2">
      <c r="A150" s="6">
        <v>44397</v>
      </c>
      <c r="B150" s="7">
        <v>1454</v>
      </c>
      <c r="C150" s="8">
        <f t="shared" si="2"/>
        <v>2.3685614645391918E-2</v>
      </c>
    </row>
    <row r="151" spans="1:3" ht="14.25" customHeight="1" x14ac:dyDescent="0.2">
      <c r="A151" s="6">
        <v>44399</v>
      </c>
      <c r="B151" s="7">
        <v>1468.5</v>
      </c>
      <c r="C151" s="8">
        <f t="shared" si="2"/>
        <v>-9.9230925452100729E-3</v>
      </c>
    </row>
    <row r="152" spans="1:3" ht="14.25" customHeight="1" x14ac:dyDescent="0.2">
      <c r="A152" s="6">
        <v>44400</v>
      </c>
      <c r="B152" s="7">
        <v>1457.4499510000001</v>
      </c>
      <c r="C152" s="8">
        <f t="shared" si="2"/>
        <v>7.5531719401572472E-3</v>
      </c>
    </row>
    <row r="153" spans="1:3" ht="14.25" customHeight="1" x14ac:dyDescent="0.2">
      <c r="A153" s="6">
        <v>44403</v>
      </c>
      <c r="B153" s="7">
        <v>1444</v>
      </c>
      <c r="C153" s="8">
        <f t="shared" si="2"/>
        <v>9.2712592457459483E-3</v>
      </c>
    </row>
    <row r="154" spans="1:3" ht="14.25" customHeight="1" x14ac:dyDescent="0.2">
      <c r="A154" s="6">
        <v>44404</v>
      </c>
      <c r="B154" s="7">
        <v>1449.900024</v>
      </c>
      <c r="C154" s="8">
        <f t="shared" si="2"/>
        <v>-4.0775646192420861E-3</v>
      </c>
    </row>
    <row r="155" spans="1:3" ht="14.25" customHeight="1" x14ac:dyDescent="0.2">
      <c r="A155" s="6">
        <v>44405</v>
      </c>
      <c r="B155" s="7">
        <v>1438.6999510000001</v>
      </c>
      <c r="C155" s="8">
        <f t="shared" si="2"/>
        <v>7.7547110875519553E-3</v>
      </c>
    </row>
    <row r="156" spans="1:3" ht="14.25" customHeight="1" x14ac:dyDescent="0.2">
      <c r="A156" s="6">
        <v>44406</v>
      </c>
      <c r="B156" s="7">
        <v>1429.9499510000001</v>
      </c>
      <c r="C156" s="8">
        <f t="shared" si="2"/>
        <v>6.100449643697812E-3</v>
      </c>
    </row>
    <row r="157" spans="1:3" ht="14.25" customHeight="1" x14ac:dyDescent="0.2">
      <c r="A157" s="6">
        <v>44407</v>
      </c>
      <c r="B157" s="7">
        <v>1431.75</v>
      </c>
      <c r="C157" s="8">
        <f t="shared" si="2"/>
        <v>-1.2580279332027929E-3</v>
      </c>
    </row>
    <row r="158" spans="1:3" ht="14.25" customHeight="1" x14ac:dyDescent="0.2">
      <c r="A158" s="6">
        <v>44410</v>
      </c>
      <c r="B158" s="7">
        <v>1435</v>
      </c>
      <c r="C158" s="8">
        <f t="shared" si="2"/>
        <v>-2.2673769197547669E-3</v>
      </c>
    </row>
    <row r="159" spans="1:3" ht="14.25" customHeight="1" x14ac:dyDescent="0.2">
      <c r="A159" s="6">
        <v>44411</v>
      </c>
      <c r="B159" s="7">
        <v>1439.900024</v>
      </c>
      <c r="C159" s="8">
        <f t="shared" si="2"/>
        <v>-3.4088341883273874E-3</v>
      </c>
    </row>
    <row r="160" spans="1:3" ht="14.25" customHeight="1" x14ac:dyDescent="0.2">
      <c r="A160" s="6">
        <v>44412</v>
      </c>
      <c r="B160" s="7">
        <v>1474.5</v>
      </c>
      <c r="C160" s="8">
        <f t="shared" si="2"/>
        <v>-2.3745265873282156E-2</v>
      </c>
    </row>
    <row r="161" spans="1:3" ht="14.25" customHeight="1" x14ac:dyDescent="0.2">
      <c r="A161" s="6">
        <v>44413</v>
      </c>
      <c r="B161" s="7">
        <v>1507.0500489999999</v>
      </c>
      <c r="C161" s="8">
        <f t="shared" si="2"/>
        <v>-2.1835180834953068E-2</v>
      </c>
    </row>
    <row r="162" spans="1:3" ht="14.25" customHeight="1" x14ac:dyDescent="0.2">
      <c r="A162" s="6">
        <v>44414</v>
      </c>
      <c r="B162" s="7">
        <v>1500</v>
      </c>
      <c r="C162" s="8">
        <f t="shared" si="2"/>
        <v>4.6890219999825428E-3</v>
      </c>
    </row>
    <row r="163" spans="1:3" ht="14.25" customHeight="1" x14ac:dyDescent="0.2">
      <c r="A163" s="6">
        <v>44417</v>
      </c>
      <c r="B163" s="7">
        <v>1507.349976</v>
      </c>
      <c r="C163" s="8">
        <f t="shared" si="2"/>
        <v>-4.8880181507935643E-3</v>
      </c>
    </row>
    <row r="164" spans="1:3" ht="14.25" customHeight="1" x14ac:dyDescent="0.2">
      <c r="A164" s="6">
        <v>44418</v>
      </c>
      <c r="B164" s="7">
        <v>1519.75</v>
      </c>
      <c r="C164" s="8">
        <f t="shared" si="2"/>
        <v>-8.1927213877369624E-3</v>
      </c>
    </row>
    <row r="165" spans="1:3" ht="14.25" customHeight="1" x14ac:dyDescent="0.2">
      <c r="A165" s="6">
        <v>44419</v>
      </c>
      <c r="B165" s="7">
        <v>1518.849976</v>
      </c>
      <c r="C165" s="8">
        <f t="shared" si="2"/>
        <v>5.9239388759916342E-4</v>
      </c>
    </row>
    <row r="166" spans="1:3" ht="14.25" customHeight="1" x14ac:dyDescent="0.2">
      <c r="A166" s="6">
        <v>44420</v>
      </c>
      <c r="B166" s="7">
        <v>1507.599976</v>
      </c>
      <c r="C166" s="8">
        <f t="shared" si="2"/>
        <v>7.4344872675945065E-3</v>
      </c>
    </row>
    <row r="167" spans="1:3" ht="14.25" customHeight="1" x14ac:dyDescent="0.2">
      <c r="A167" s="6">
        <v>44421</v>
      </c>
      <c r="B167" s="7">
        <v>1531</v>
      </c>
      <c r="C167" s="8">
        <f t="shared" si="2"/>
        <v>-1.5402150184045503E-2</v>
      </c>
    </row>
    <row r="168" spans="1:3" ht="14.25" customHeight="1" x14ac:dyDescent="0.2">
      <c r="A168" s="6">
        <v>44424</v>
      </c>
      <c r="B168" s="7">
        <v>1535</v>
      </c>
      <c r="C168" s="8">
        <f t="shared" si="2"/>
        <v>-2.6092643636137307E-3</v>
      </c>
    </row>
    <row r="169" spans="1:3" ht="14.25" customHeight="1" x14ac:dyDescent="0.2">
      <c r="A169" s="6">
        <v>44425</v>
      </c>
      <c r="B169" s="7">
        <v>1524</v>
      </c>
      <c r="C169" s="8">
        <f t="shared" si="2"/>
        <v>7.1919237747058587E-3</v>
      </c>
    </row>
    <row r="170" spans="1:3" ht="14.25" customHeight="1" x14ac:dyDescent="0.2">
      <c r="A170" s="6">
        <v>44426</v>
      </c>
      <c r="B170" s="7">
        <v>1565.349976</v>
      </c>
      <c r="C170" s="8">
        <f t="shared" si="2"/>
        <v>-2.6770968563968683E-2</v>
      </c>
    </row>
    <row r="171" spans="1:3" ht="14.25" customHeight="1" x14ac:dyDescent="0.2">
      <c r="A171" s="6">
        <v>44428</v>
      </c>
      <c r="B171" s="7">
        <v>1519.8000489999999</v>
      </c>
      <c r="C171" s="8">
        <f t="shared" si="2"/>
        <v>2.9530646333791908E-2</v>
      </c>
    </row>
    <row r="172" spans="1:3" ht="14.25" customHeight="1" x14ac:dyDescent="0.2">
      <c r="A172" s="6">
        <v>44431</v>
      </c>
      <c r="B172" s="7">
        <v>1533.150024</v>
      </c>
      <c r="C172" s="8">
        <f t="shared" si="2"/>
        <v>-8.7456786204721058E-3</v>
      </c>
    </row>
    <row r="173" spans="1:3" ht="14.25" customHeight="1" x14ac:dyDescent="0.2">
      <c r="A173" s="6">
        <v>44432</v>
      </c>
      <c r="B173" s="7">
        <v>1564.5</v>
      </c>
      <c r="C173" s="8">
        <f t="shared" si="2"/>
        <v>-2.024182601169635E-2</v>
      </c>
    </row>
    <row r="174" spans="1:3" ht="14.25" customHeight="1" x14ac:dyDescent="0.2">
      <c r="A174" s="6">
        <v>44433</v>
      </c>
      <c r="B174" s="7">
        <v>1564.8000489999999</v>
      </c>
      <c r="C174" s="8">
        <f t="shared" si="2"/>
        <v>-1.9176748552146198E-4</v>
      </c>
    </row>
    <row r="175" spans="1:3" ht="14.25" customHeight="1" x14ac:dyDescent="0.2">
      <c r="A175" s="6">
        <v>44434</v>
      </c>
      <c r="B175" s="7">
        <v>1571</v>
      </c>
      <c r="C175" s="8">
        <f t="shared" si="2"/>
        <v>-3.954307661162889E-3</v>
      </c>
    </row>
    <row r="176" spans="1:3" ht="14.25" customHeight="1" x14ac:dyDescent="0.2">
      <c r="A176" s="6">
        <v>44435</v>
      </c>
      <c r="B176" s="7">
        <v>1558.650024</v>
      </c>
      <c r="C176" s="8">
        <f t="shared" si="2"/>
        <v>7.8922818909153789E-3</v>
      </c>
    </row>
    <row r="177" spans="1:3" ht="14.25" customHeight="1" x14ac:dyDescent="0.2">
      <c r="A177" s="6">
        <v>44438</v>
      </c>
      <c r="B177" s="7">
        <v>1570</v>
      </c>
      <c r="C177" s="8">
        <f t="shared" si="2"/>
        <v>-7.2555419776478766E-3</v>
      </c>
    </row>
    <row r="178" spans="1:3" ht="14.25" customHeight="1" x14ac:dyDescent="0.2">
      <c r="A178" s="6">
        <v>44439</v>
      </c>
      <c r="B178" s="7">
        <v>1583.349976</v>
      </c>
      <c r="C178" s="8">
        <f t="shared" si="2"/>
        <v>-8.4672211208763667E-3</v>
      </c>
    </row>
    <row r="179" spans="1:3" ht="14.25" customHeight="1" x14ac:dyDescent="0.2">
      <c r="A179" s="6">
        <v>44440</v>
      </c>
      <c r="B179" s="7">
        <v>1598</v>
      </c>
      <c r="C179" s="8">
        <f t="shared" si="2"/>
        <v>-9.2100068629899275E-3</v>
      </c>
    </row>
    <row r="180" spans="1:3" ht="14.25" customHeight="1" x14ac:dyDescent="0.2">
      <c r="A180" s="6">
        <v>44441</v>
      </c>
      <c r="B180" s="7">
        <v>1592</v>
      </c>
      <c r="C180" s="8">
        <f t="shared" si="2"/>
        <v>3.761759921891586E-3</v>
      </c>
    </row>
    <row r="181" spans="1:3" ht="14.25" customHeight="1" x14ac:dyDescent="0.2">
      <c r="A181" s="6">
        <v>44442</v>
      </c>
      <c r="B181" s="7">
        <v>1598</v>
      </c>
      <c r="C181" s="8">
        <f t="shared" si="2"/>
        <v>-3.7617599218916845E-3</v>
      </c>
    </row>
    <row r="182" spans="1:3" ht="14.25" customHeight="1" x14ac:dyDescent="0.2">
      <c r="A182" s="6">
        <v>44445</v>
      </c>
      <c r="B182" s="7">
        <v>1580.9499510000001</v>
      </c>
      <c r="C182" s="8">
        <f t="shared" si="2"/>
        <v>1.0726946164316587E-2</v>
      </c>
    </row>
    <row r="183" spans="1:3" ht="14.25" customHeight="1" x14ac:dyDescent="0.2">
      <c r="A183" s="6">
        <v>44446</v>
      </c>
      <c r="B183" s="7">
        <v>1582</v>
      </c>
      <c r="C183" s="8">
        <f t="shared" si="2"/>
        <v>-6.6396816569573255E-4</v>
      </c>
    </row>
    <row r="184" spans="1:3" ht="14.25" customHeight="1" x14ac:dyDescent="0.2">
      <c r="A184" s="6">
        <v>44447</v>
      </c>
      <c r="B184" s="7">
        <v>1580.5</v>
      </c>
      <c r="C184" s="8">
        <f t="shared" si="2"/>
        <v>9.4861667192673636E-4</v>
      </c>
    </row>
    <row r="185" spans="1:3" ht="14.25" customHeight="1" x14ac:dyDescent="0.2">
      <c r="A185" s="6">
        <v>44448</v>
      </c>
      <c r="B185" s="7">
        <v>1579.4499510000001</v>
      </c>
      <c r="C185" s="8">
        <f t="shared" si="2"/>
        <v>6.6459852525034818E-4</v>
      </c>
    </row>
    <row r="186" spans="1:3" ht="14.25" customHeight="1" x14ac:dyDescent="0.2">
      <c r="A186" s="6">
        <v>44452</v>
      </c>
      <c r="B186" s="7">
        <v>1584</v>
      </c>
      <c r="C186" s="8">
        <f t="shared" si="2"/>
        <v>-2.8766392439491134E-3</v>
      </c>
    </row>
    <row r="187" spans="1:3" ht="14.25" customHeight="1" x14ac:dyDescent="0.2">
      <c r="A187" s="6">
        <v>44453</v>
      </c>
      <c r="B187" s="7">
        <v>1564.5</v>
      </c>
      <c r="C187" s="8">
        <f t="shared" si="2"/>
        <v>1.2387009265434302E-2</v>
      </c>
    </row>
    <row r="188" spans="1:3" ht="14.25" customHeight="1" x14ac:dyDescent="0.2">
      <c r="A188" s="6">
        <v>44454</v>
      </c>
      <c r="B188" s="7">
        <v>1554.8000489999999</v>
      </c>
      <c r="C188" s="8">
        <f t="shared" si="2"/>
        <v>6.2193326155617927E-3</v>
      </c>
    </row>
    <row r="189" spans="1:3" ht="14.25" customHeight="1" x14ac:dyDescent="0.2">
      <c r="A189" s="6">
        <v>44455</v>
      </c>
      <c r="B189" s="7">
        <v>1564.3000489999999</v>
      </c>
      <c r="C189" s="8">
        <f t="shared" si="2"/>
        <v>-6.0915193982639584E-3</v>
      </c>
    </row>
    <row r="190" spans="1:3" ht="14.25" customHeight="1" x14ac:dyDescent="0.2">
      <c r="A190" s="6">
        <v>44456</v>
      </c>
      <c r="B190" s="7">
        <v>1589</v>
      </c>
      <c r="C190" s="8">
        <f t="shared" si="2"/>
        <v>-1.5666416645077019E-2</v>
      </c>
    </row>
    <row r="191" spans="1:3" ht="14.25" customHeight="1" x14ac:dyDescent="0.2">
      <c r="A191" s="6">
        <v>44459</v>
      </c>
      <c r="B191" s="7">
        <v>1581.6999510000001</v>
      </c>
      <c r="C191" s="8">
        <f t="shared" si="2"/>
        <v>4.6047005465992925E-3</v>
      </c>
    </row>
    <row r="192" spans="1:3" ht="14.25" customHeight="1" x14ac:dyDescent="0.2">
      <c r="A192" s="6">
        <v>44460</v>
      </c>
      <c r="B192" s="7">
        <v>1568.650024</v>
      </c>
      <c r="C192" s="8">
        <f t="shared" si="2"/>
        <v>8.2847948619631136E-3</v>
      </c>
    </row>
    <row r="193" spans="1:3" ht="14.25" customHeight="1" x14ac:dyDescent="0.2">
      <c r="A193" s="6">
        <v>44461</v>
      </c>
      <c r="B193" s="7">
        <v>1550.150024</v>
      </c>
      <c r="C193" s="8">
        <f t="shared" si="2"/>
        <v>1.1863676221260513E-2</v>
      </c>
    </row>
    <row r="194" spans="1:3" ht="14.25" customHeight="1" x14ac:dyDescent="0.2">
      <c r="A194" s="6">
        <v>44462</v>
      </c>
      <c r="B194" s="7">
        <v>1572</v>
      </c>
      <c r="C194" s="8">
        <f t="shared" si="2"/>
        <v>-1.3996978082258827E-2</v>
      </c>
    </row>
    <row r="195" spans="1:3" ht="14.25" customHeight="1" x14ac:dyDescent="0.2">
      <c r="A195" s="6">
        <v>44463</v>
      </c>
      <c r="B195" s="7">
        <v>1607.9499510000001</v>
      </c>
      <c r="C195" s="8">
        <f t="shared" si="2"/>
        <v>-2.2611351265366963E-2</v>
      </c>
    </row>
    <row r="196" spans="1:3" ht="14.25" customHeight="1" x14ac:dyDescent="0.2">
      <c r="A196" s="6">
        <v>44466</v>
      </c>
      <c r="B196" s="7">
        <v>1635.5</v>
      </c>
      <c r="C196" s="8">
        <f t="shared" ref="C196:C247" si="3">LN(B195/B196)</f>
        <v>-1.6988522723919763E-2</v>
      </c>
    </row>
    <row r="197" spans="1:3" ht="14.25" customHeight="1" x14ac:dyDescent="0.2">
      <c r="A197" s="6">
        <v>44467</v>
      </c>
      <c r="B197" s="7">
        <v>1632</v>
      </c>
      <c r="C197" s="8">
        <f t="shared" si="3"/>
        <v>2.1423114543863298E-3</v>
      </c>
    </row>
    <row r="198" spans="1:3" ht="14.25" customHeight="1" x14ac:dyDescent="0.2">
      <c r="A198" s="6">
        <v>44468</v>
      </c>
      <c r="B198" s="7">
        <v>1606.599976</v>
      </c>
      <c r="C198" s="8">
        <f t="shared" si="3"/>
        <v>1.56861267227195E-2</v>
      </c>
    </row>
    <row r="199" spans="1:3" ht="14.25" customHeight="1" x14ac:dyDescent="0.2">
      <c r="A199" s="6">
        <v>44469</v>
      </c>
      <c r="B199" s="7">
        <v>1606.349976</v>
      </c>
      <c r="C199" s="8">
        <f t="shared" si="3"/>
        <v>1.5562022704338437E-4</v>
      </c>
    </row>
    <row r="200" spans="1:3" ht="14.25" customHeight="1" x14ac:dyDescent="0.2">
      <c r="A200" s="6">
        <v>44470</v>
      </c>
      <c r="B200" s="7">
        <v>1589</v>
      </c>
      <c r="C200" s="8">
        <f t="shared" si="3"/>
        <v>1.0859622037573477E-2</v>
      </c>
    </row>
    <row r="201" spans="1:3" ht="14.25" customHeight="1" x14ac:dyDescent="0.2">
      <c r="A201" s="6">
        <v>44473</v>
      </c>
      <c r="B201" s="7">
        <v>1601.349976</v>
      </c>
      <c r="C201" s="8">
        <f t="shared" si="3"/>
        <v>-7.7421209468699851E-3</v>
      </c>
    </row>
    <row r="202" spans="1:3" ht="14.25" customHeight="1" x14ac:dyDescent="0.2">
      <c r="A202" s="6">
        <v>44474</v>
      </c>
      <c r="B202" s="7">
        <v>1597.5</v>
      </c>
      <c r="C202" s="8">
        <f t="shared" si="3"/>
        <v>2.4071012318962548E-3</v>
      </c>
    </row>
    <row r="203" spans="1:3" ht="14.25" customHeight="1" x14ac:dyDescent="0.2">
      <c r="A203" s="6">
        <v>44475</v>
      </c>
      <c r="B203" s="7">
        <v>1626.849976</v>
      </c>
      <c r="C203" s="8">
        <f t="shared" si="3"/>
        <v>-1.820570774226813E-2</v>
      </c>
    </row>
    <row r="204" spans="1:3" ht="14.25" customHeight="1" x14ac:dyDescent="0.2">
      <c r="A204" s="6">
        <v>44476</v>
      </c>
      <c r="B204" s="7">
        <v>1627.6999510000001</v>
      </c>
      <c r="C204" s="8">
        <f t="shared" si="3"/>
        <v>-5.2233029966664111E-4</v>
      </c>
    </row>
    <row r="205" spans="1:3" ht="14.25" customHeight="1" x14ac:dyDescent="0.2">
      <c r="A205" s="6">
        <v>44477</v>
      </c>
      <c r="B205" s="7">
        <v>1622</v>
      </c>
      <c r="C205" s="8">
        <f t="shared" si="3"/>
        <v>3.5079896182664827E-3</v>
      </c>
    </row>
    <row r="206" spans="1:3" ht="14.25" customHeight="1" x14ac:dyDescent="0.2">
      <c r="A206" s="6">
        <v>44480</v>
      </c>
      <c r="B206" s="7">
        <v>1645</v>
      </c>
      <c r="C206" s="8">
        <f t="shared" si="3"/>
        <v>-1.4080428524114088E-2</v>
      </c>
    </row>
    <row r="207" spans="1:3" ht="14.25" customHeight="1" x14ac:dyDescent="0.2">
      <c r="A207" s="6">
        <v>44481</v>
      </c>
      <c r="B207" s="7">
        <v>1641.5500489999999</v>
      </c>
      <c r="C207" s="8">
        <f t="shared" si="3"/>
        <v>2.099436926711034E-3</v>
      </c>
    </row>
    <row r="208" spans="1:3" ht="14.25" customHeight="1" x14ac:dyDescent="0.2">
      <c r="A208" s="6">
        <v>44482</v>
      </c>
      <c r="B208" s="7">
        <v>1648</v>
      </c>
      <c r="C208" s="8">
        <f t="shared" si="3"/>
        <v>-3.9214841966557007E-3</v>
      </c>
    </row>
    <row r="209" spans="1:3" ht="14.25" customHeight="1" x14ac:dyDescent="0.2">
      <c r="A209" s="6">
        <v>44483</v>
      </c>
      <c r="B209" s="7">
        <v>1690</v>
      </c>
      <c r="C209" s="8">
        <f t="shared" si="3"/>
        <v>-2.5166097447702117E-2</v>
      </c>
    </row>
    <row r="210" spans="1:3" ht="14.25" customHeight="1" x14ac:dyDescent="0.2">
      <c r="A210" s="6">
        <v>44487</v>
      </c>
      <c r="B210" s="7">
        <v>1725</v>
      </c>
      <c r="C210" s="8">
        <f t="shared" si="3"/>
        <v>-2.049852154834093E-2</v>
      </c>
    </row>
    <row r="211" spans="1:3" ht="14.25" customHeight="1" x14ac:dyDescent="0.2">
      <c r="A211" s="6">
        <v>44488</v>
      </c>
      <c r="B211" s="7">
        <v>1692.4499510000001</v>
      </c>
      <c r="C211" s="8">
        <f t="shared" si="3"/>
        <v>1.9049896165006602E-2</v>
      </c>
    </row>
    <row r="212" spans="1:3" ht="14.25" customHeight="1" x14ac:dyDescent="0.2">
      <c r="A212" s="6">
        <v>44489</v>
      </c>
      <c r="B212" s="7">
        <v>1698.75</v>
      </c>
      <c r="C212" s="8">
        <f t="shared" si="3"/>
        <v>-3.7155321648998691E-3</v>
      </c>
    </row>
    <row r="213" spans="1:3" ht="14.25" customHeight="1" x14ac:dyDescent="0.2">
      <c r="A213" s="6">
        <v>44490</v>
      </c>
      <c r="B213" s="7">
        <v>1681.9499510000001</v>
      </c>
      <c r="C213" s="8">
        <f t="shared" si="3"/>
        <v>9.9388810232061055E-3</v>
      </c>
    </row>
    <row r="214" spans="1:3" ht="14.25" customHeight="1" x14ac:dyDescent="0.2">
      <c r="A214" s="6">
        <v>44491</v>
      </c>
      <c r="B214" s="7">
        <v>1708</v>
      </c>
      <c r="C214" s="8">
        <f t="shared" si="3"/>
        <v>-1.5369289906367854E-2</v>
      </c>
    </row>
    <row r="215" spans="1:3" ht="14.25" customHeight="1" x14ac:dyDescent="0.2">
      <c r="A215" s="6">
        <v>44494</v>
      </c>
      <c r="B215" s="7">
        <v>1690</v>
      </c>
      <c r="C215" s="8">
        <f t="shared" si="3"/>
        <v>1.0594566431396115E-2</v>
      </c>
    </row>
    <row r="216" spans="1:3" ht="14.25" customHeight="1" x14ac:dyDescent="0.2">
      <c r="A216" s="6">
        <v>44495</v>
      </c>
      <c r="B216" s="7">
        <v>1673.849976</v>
      </c>
      <c r="C216" s="8">
        <f t="shared" si="3"/>
        <v>9.6021809555018184E-3</v>
      </c>
    </row>
    <row r="217" spans="1:3" ht="14.25" customHeight="1" x14ac:dyDescent="0.2">
      <c r="A217" s="6">
        <v>44496</v>
      </c>
      <c r="B217" s="7">
        <v>1665.0500489999999</v>
      </c>
      <c r="C217" s="8">
        <f t="shared" si="3"/>
        <v>5.2711655393904155E-3</v>
      </c>
    </row>
    <row r="218" spans="1:3" ht="14.25" customHeight="1" x14ac:dyDescent="0.2">
      <c r="A218" s="6">
        <v>44497</v>
      </c>
      <c r="B218" s="7">
        <v>1650</v>
      </c>
      <c r="C218" s="8">
        <f t="shared" si="3"/>
        <v>9.079894527600909E-3</v>
      </c>
    </row>
    <row r="219" spans="1:3" ht="14.25" customHeight="1" x14ac:dyDescent="0.2">
      <c r="A219" s="6">
        <v>44498</v>
      </c>
      <c r="B219" s="7">
        <v>1602</v>
      </c>
      <c r="C219" s="8">
        <f t="shared" si="3"/>
        <v>2.9522439266321834E-2</v>
      </c>
    </row>
    <row r="220" spans="1:3" ht="14.25" customHeight="1" x14ac:dyDescent="0.2">
      <c r="A220" s="6">
        <v>44501</v>
      </c>
      <c r="B220" s="7">
        <v>1611</v>
      </c>
      <c r="C220" s="8">
        <f t="shared" si="3"/>
        <v>-5.6022555486698981E-3</v>
      </c>
    </row>
    <row r="221" spans="1:3" ht="14.25" customHeight="1" x14ac:dyDescent="0.2">
      <c r="A221" s="6">
        <v>44502</v>
      </c>
      <c r="B221" s="7">
        <v>1622</v>
      </c>
      <c r="C221" s="8">
        <f t="shared" si="3"/>
        <v>-6.8048514983838036E-3</v>
      </c>
    </row>
    <row r="222" spans="1:3" ht="14.25" customHeight="1" x14ac:dyDescent="0.2">
      <c r="A222" s="6">
        <v>44503</v>
      </c>
      <c r="B222" s="7">
        <v>1609.900024</v>
      </c>
      <c r="C222" s="8">
        <f t="shared" si="3"/>
        <v>7.4878755193514704E-3</v>
      </c>
    </row>
    <row r="223" spans="1:3" ht="14.25" customHeight="1" x14ac:dyDescent="0.2">
      <c r="A223" s="6">
        <v>44504</v>
      </c>
      <c r="B223" s="7">
        <v>1597.849976</v>
      </c>
      <c r="C223" s="8">
        <f t="shared" si="3"/>
        <v>7.5131195899518612E-3</v>
      </c>
    </row>
    <row r="224" spans="1:3" ht="14.25" customHeight="1" x14ac:dyDescent="0.2">
      <c r="A224" s="6">
        <v>44508</v>
      </c>
      <c r="B224" s="7">
        <v>1604.6999510000001</v>
      </c>
      <c r="C224" s="8">
        <f t="shared" si="3"/>
        <v>-4.2778321039563319E-3</v>
      </c>
    </row>
    <row r="225" spans="1:3" ht="14.25" customHeight="1" x14ac:dyDescent="0.2">
      <c r="A225" s="6">
        <v>44509</v>
      </c>
      <c r="B225" s="7">
        <v>1594.599976</v>
      </c>
      <c r="C225" s="8">
        <f t="shared" si="3"/>
        <v>6.3138866524125765E-3</v>
      </c>
    </row>
    <row r="226" spans="1:3" ht="14.25" customHeight="1" x14ac:dyDescent="0.2">
      <c r="A226" s="6">
        <v>44510</v>
      </c>
      <c r="B226" s="7">
        <v>1569</v>
      </c>
      <c r="C226" s="8">
        <f t="shared" si="3"/>
        <v>1.6184432284565967E-2</v>
      </c>
    </row>
    <row r="227" spans="1:3" ht="14.25" customHeight="1" x14ac:dyDescent="0.2">
      <c r="A227" s="6">
        <v>44511</v>
      </c>
      <c r="B227" s="7">
        <v>1554.900024</v>
      </c>
      <c r="C227" s="8">
        <f t="shared" si="3"/>
        <v>9.0272234341858566E-3</v>
      </c>
    </row>
    <row r="228" spans="1:3" ht="14.25" customHeight="1" x14ac:dyDescent="0.2">
      <c r="A228" s="6">
        <v>44512</v>
      </c>
      <c r="B228" s="7">
        <v>1559.0500489999999</v>
      </c>
      <c r="C228" s="8">
        <f t="shared" si="3"/>
        <v>-2.6654425149586535E-3</v>
      </c>
    </row>
    <row r="229" spans="1:3" ht="14.25" customHeight="1" x14ac:dyDescent="0.2">
      <c r="A229" s="6">
        <v>44515</v>
      </c>
      <c r="B229" s="7">
        <v>1571.849976</v>
      </c>
      <c r="C229" s="8">
        <f t="shared" si="3"/>
        <v>-8.1765615066224304E-3</v>
      </c>
    </row>
    <row r="230" spans="1:3" ht="14.25" customHeight="1" x14ac:dyDescent="0.2">
      <c r="A230" s="6">
        <v>44516</v>
      </c>
      <c r="B230" s="7">
        <v>1557.1999510000001</v>
      </c>
      <c r="C230" s="8">
        <f t="shared" si="3"/>
        <v>9.3639490508626126E-3</v>
      </c>
    </row>
    <row r="231" spans="1:3" ht="14.25" customHeight="1" x14ac:dyDescent="0.2">
      <c r="A231" s="6">
        <v>44517</v>
      </c>
      <c r="B231" s="7">
        <v>1544</v>
      </c>
      <c r="C231" s="8">
        <f t="shared" si="3"/>
        <v>8.5128536848435767E-3</v>
      </c>
    </row>
    <row r="232" spans="1:3" ht="14.25" customHeight="1" x14ac:dyDescent="0.2">
      <c r="A232" s="6">
        <v>44518</v>
      </c>
      <c r="B232" s="7">
        <v>1543.5</v>
      </c>
      <c r="C232" s="8">
        <f t="shared" si="3"/>
        <v>3.2388664250757634E-4</v>
      </c>
    </row>
    <row r="233" spans="1:3" ht="14.25" customHeight="1" x14ac:dyDescent="0.2">
      <c r="A233" s="6">
        <v>44522</v>
      </c>
      <c r="B233" s="7">
        <v>1552.6999510000001</v>
      </c>
      <c r="C233" s="8">
        <f t="shared" si="3"/>
        <v>-5.9427544869783211E-3</v>
      </c>
    </row>
    <row r="234" spans="1:3" ht="14.25" customHeight="1" x14ac:dyDescent="0.2">
      <c r="A234" s="6">
        <v>44523</v>
      </c>
      <c r="B234" s="7">
        <v>1527.8000489999999</v>
      </c>
      <c r="C234" s="8">
        <f t="shared" si="3"/>
        <v>1.6166495249672706E-2</v>
      </c>
    </row>
    <row r="235" spans="1:3" ht="14.25" customHeight="1" x14ac:dyDescent="0.2">
      <c r="A235" s="6">
        <v>44524</v>
      </c>
      <c r="B235" s="7">
        <v>1536.349976</v>
      </c>
      <c r="C235" s="8">
        <f t="shared" si="3"/>
        <v>-5.5806335327996436E-3</v>
      </c>
    </row>
    <row r="236" spans="1:3" ht="14.25" customHeight="1" x14ac:dyDescent="0.2">
      <c r="A236" s="6">
        <v>44525</v>
      </c>
      <c r="B236" s="7">
        <v>1533.3000489999999</v>
      </c>
      <c r="C236" s="8">
        <f t="shared" si="3"/>
        <v>1.9871503127597352E-3</v>
      </c>
    </row>
    <row r="237" spans="1:3" ht="14.25" customHeight="1" x14ac:dyDescent="0.2">
      <c r="A237" s="6">
        <v>44526</v>
      </c>
      <c r="B237" s="7">
        <v>1506.6999510000001</v>
      </c>
      <c r="C237" s="8">
        <f t="shared" si="3"/>
        <v>1.7500511113721643E-2</v>
      </c>
    </row>
    <row r="238" spans="1:3" ht="14.25" customHeight="1" x14ac:dyDescent="0.2">
      <c r="A238" s="6">
        <v>44529</v>
      </c>
      <c r="B238" s="7">
        <v>1507.650024</v>
      </c>
      <c r="C238" s="8">
        <f t="shared" si="3"/>
        <v>-6.3036677183464388E-4</v>
      </c>
    </row>
    <row r="239" spans="1:3" ht="14.25" customHeight="1" x14ac:dyDescent="0.2">
      <c r="A239" s="6">
        <v>44530</v>
      </c>
      <c r="B239" s="7">
        <v>1529</v>
      </c>
      <c r="C239" s="8">
        <f t="shared" si="3"/>
        <v>-1.4061763871389864E-2</v>
      </c>
    </row>
    <row r="240" spans="1:3" ht="14.25" customHeight="1" x14ac:dyDescent="0.2">
      <c r="A240" s="6">
        <v>44531</v>
      </c>
      <c r="B240" s="7">
        <v>1507.0500489999999</v>
      </c>
      <c r="C240" s="8">
        <f t="shared" si="3"/>
        <v>1.4459796838778315E-2</v>
      </c>
    </row>
    <row r="241" spans="1:3" ht="14.25" customHeight="1" x14ac:dyDescent="0.2">
      <c r="A241" s="6">
        <v>44532</v>
      </c>
      <c r="B241" s="7">
        <v>1528.8000489999999</v>
      </c>
      <c r="C241" s="8">
        <f t="shared" si="3"/>
        <v>-1.4329015887060753E-2</v>
      </c>
    </row>
    <row r="242" spans="1:3" ht="14.25" customHeight="1" x14ac:dyDescent="0.2">
      <c r="A242" s="6">
        <v>44533</v>
      </c>
      <c r="B242" s="7">
        <v>1535.9499510000001</v>
      </c>
      <c r="C242" s="8">
        <f t="shared" si="3"/>
        <v>-4.6659042150282055E-3</v>
      </c>
    </row>
    <row r="243" spans="1:3" ht="14.25" customHeight="1" x14ac:dyDescent="0.2">
      <c r="A243" s="6">
        <v>44536</v>
      </c>
      <c r="B243" s="7">
        <v>1518.8000489999999</v>
      </c>
      <c r="C243" s="8">
        <f t="shared" si="3"/>
        <v>1.1228468572414002E-2</v>
      </c>
    </row>
    <row r="244" spans="1:3" ht="14.25" customHeight="1" x14ac:dyDescent="0.2">
      <c r="A244" s="6">
        <v>44537</v>
      </c>
      <c r="B244" s="7">
        <v>1532</v>
      </c>
      <c r="C244" s="8">
        <f t="shared" si="3"/>
        <v>-8.6534896805775061E-3</v>
      </c>
    </row>
    <row r="245" spans="1:3" ht="14.25" customHeight="1" x14ac:dyDescent="0.2">
      <c r="A245" s="6">
        <v>44538</v>
      </c>
      <c r="B245" s="7">
        <v>1555.0500489999999</v>
      </c>
      <c r="C245" s="8">
        <f t="shared" si="3"/>
        <v>-1.4933659646934475E-2</v>
      </c>
    </row>
    <row r="246" spans="1:3" ht="14.25" customHeight="1" x14ac:dyDescent="0.2">
      <c r="A246" s="6">
        <v>44539</v>
      </c>
      <c r="B246" s="7">
        <v>1554.6999510000001</v>
      </c>
      <c r="C246" s="8">
        <f t="shared" si="3"/>
        <v>2.2516150911093831E-4</v>
      </c>
    </row>
    <row r="247" spans="1:3" ht="14.25" customHeight="1" x14ac:dyDescent="0.2">
      <c r="A247" s="6">
        <v>44540</v>
      </c>
      <c r="B247" s="7">
        <v>1528</v>
      </c>
      <c r="C247" s="8">
        <f t="shared" si="3"/>
        <v>1.7322878711894349E-2</v>
      </c>
    </row>
    <row r="248" spans="1:3" ht="14.25" customHeight="1" x14ac:dyDescent="0.15"/>
    <row r="249" spans="1:3" ht="14.25" customHeight="1" x14ac:dyDescent="0.15"/>
    <row r="250" spans="1:3" ht="14.25" customHeight="1" x14ac:dyDescent="0.15"/>
    <row r="251" spans="1:3" ht="14.25" customHeight="1" x14ac:dyDescent="0.15"/>
    <row r="252" spans="1:3" ht="14.25" customHeight="1" x14ac:dyDescent="0.15"/>
    <row r="253" spans="1:3" ht="14.25" customHeight="1" x14ac:dyDescent="0.15"/>
    <row r="254" spans="1:3" ht="14.25" customHeight="1" x14ac:dyDescent="0.15"/>
    <row r="255" spans="1:3" ht="14.25" customHeight="1" x14ac:dyDescent="0.15"/>
    <row r="256" spans="1:3" ht="14.25" customHeight="1" x14ac:dyDescent="0.15"/>
    <row r="257" ht="14.25" customHeight="1" x14ac:dyDescent="0.15"/>
    <row r="258" ht="14.25" customHeight="1" x14ac:dyDescent="0.15"/>
    <row r="259" ht="14.25" customHeight="1" x14ac:dyDescent="0.15"/>
    <row r="260" ht="14.25" customHeight="1" x14ac:dyDescent="0.15"/>
    <row r="261" ht="14.25" customHeight="1" x14ac:dyDescent="0.15"/>
    <row r="262" ht="14.25" customHeight="1" x14ac:dyDescent="0.15"/>
    <row r="263" ht="14.25" customHeight="1" x14ac:dyDescent="0.15"/>
    <row r="264" ht="14.25" customHeight="1" x14ac:dyDescent="0.15"/>
    <row r="265" ht="14.25" customHeight="1" x14ac:dyDescent="0.15"/>
    <row r="266" ht="14.25" customHeight="1" x14ac:dyDescent="0.15"/>
    <row r="267" ht="14.25" customHeight="1" x14ac:dyDescent="0.15"/>
    <row r="268" ht="14.25" customHeight="1" x14ac:dyDescent="0.15"/>
    <row r="269" ht="14.25" customHeight="1" x14ac:dyDescent="0.15"/>
    <row r="270" ht="14.25" customHeight="1" x14ac:dyDescent="0.15"/>
    <row r="271" ht="14.25" customHeight="1" x14ac:dyDescent="0.15"/>
    <row r="272" ht="14.25" customHeight="1" x14ac:dyDescent="0.15"/>
    <row r="273" ht="14.25" customHeight="1" x14ac:dyDescent="0.15"/>
    <row r="274" ht="14.25" customHeight="1" x14ac:dyDescent="0.15"/>
    <row r="275" ht="14.25" customHeight="1" x14ac:dyDescent="0.15"/>
    <row r="276" ht="14.25" customHeight="1" x14ac:dyDescent="0.15"/>
    <row r="277" ht="14.25" customHeight="1" x14ac:dyDescent="0.15"/>
    <row r="278" ht="14.25" customHeight="1" x14ac:dyDescent="0.15"/>
    <row r="279" ht="14.25" customHeight="1" x14ac:dyDescent="0.15"/>
    <row r="280" ht="14.25" customHeight="1" x14ac:dyDescent="0.15"/>
    <row r="281" ht="14.25" customHeight="1" x14ac:dyDescent="0.15"/>
    <row r="282" ht="14.25" customHeight="1" x14ac:dyDescent="0.15"/>
    <row r="283" ht="14.25" customHeight="1" x14ac:dyDescent="0.15"/>
    <row r="284" ht="14.25" customHeight="1" x14ac:dyDescent="0.15"/>
    <row r="285" ht="14.25" customHeight="1" x14ac:dyDescent="0.15"/>
    <row r="286" ht="14.25" customHeight="1" x14ac:dyDescent="0.15"/>
    <row r="287" ht="14.25" customHeight="1" x14ac:dyDescent="0.15"/>
    <row r="288" ht="14.25" customHeight="1" x14ac:dyDescent="0.15"/>
    <row r="289" ht="14.25" customHeight="1" x14ac:dyDescent="0.15"/>
    <row r="290" ht="14.25" customHeight="1" x14ac:dyDescent="0.15"/>
    <row r="291" ht="14.25" customHeight="1" x14ac:dyDescent="0.15"/>
    <row r="292" ht="14.25" customHeight="1" x14ac:dyDescent="0.15"/>
    <row r="293" ht="14.25" customHeight="1" x14ac:dyDescent="0.15"/>
    <row r="294" ht="14.25" customHeight="1" x14ac:dyDescent="0.15"/>
    <row r="295" ht="14.25" customHeight="1" x14ac:dyDescent="0.15"/>
    <row r="296" ht="14.25" customHeight="1" x14ac:dyDescent="0.15"/>
    <row r="297" ht="14.25" customHeight="1" x14ac:dyDescent="0.15"/>
    <row r="298" ht="14.25" customHeight="1" x14ac:dyDescent="0.15"/>
    <row r="299" ht="14.25" customHeight="1" x14ac:dyDescent="0.15"/>
    <row r="300" ht="14.25" customHeight="1" x14ac:dyDescent="0.15"/>
    <row r="301" ht="14.25" customHeight="1" x14ac:dyDescent="0.15"/>
    <row r="302" ht="14.25" customHeight="1" x14ac:dyDescent="0.15"/>
    <row r="303" ht="14.25" customHeight="1" x14ac:dyDescent="0.15"/>
    <row r="304" ht="14.25" customHeight="1" x14ac:dyDescent="0.15"/>
    <row r="305" ht="14.25" customHeight="1" x14ac:dyDescent="0.15"/>
    <row r="306" ht="14.25" customHeight="1" x14ac:dyDescent="0.15"/>
    <row r="307" ht="14.25" customHeight="1" x14ac:dyDescent="0.15"/>
    <row r="308" ht="14.25" customHeight="1" x14ac:dyDescent="0.15"/>
    <row r="309" ht="14.25" customHeight="1" x14ac:dyDescent="0.15"/>
    <row r="310" ht="14.25" customHeight="1" x14ac:dyDescent="0.15"/>
    <row r="311" ht="14.25" customHeight="1" x14ac:dyDescent="0.15"/>
    <row r="312" ht="14.25" customHeight="1" x14ac:dyDescent="0.15"/>
    <row r="313" ht="14.25" customHeight="1" x14ac:dyDescent="0.15"/>
    <row r="314" ht="14.25" customHeight="1" x14ac:dyDescent="0.15"/>
    <row r="315" ht="14.25" customHeight="1" x14ac:dyDescent="0.15"/>
    <row r="316" ht="14.25" customHeight="1" x14ac:dyDescent="0.15"/>
    <row r="317" ht="14.25" customHeight="1" x14ac:dyDescent="0.15"/>
    <row r="318" ht="14.25" customHeight="1" x14ac:dyDescent="0.15"/>
    <row r="319" ht="14.25" customHeight="1" x14ac:dyDescent="0.15"/>
    <row r="320" ht="14.25" customHeight="1" x14ac:dyDescent="0.15"/>
    <row r="321" ht="14.25" customHeight="1" x14ac:dyDescent="0.15"/>
    <row r="322" ht="14.25" customHeight="1" x14ac:dyDescent="0.15"/>
    <row r="323" ht="14.25" customHeight="1" x14ac:dyDescent="0.15"/>
    <row r="324" ht="14.25" customHeight="1" x14ac:dyDescent="0.15"/>
    <row r="325" ht="14.25" customHeight="1" x14ac:dyDescent="0.15"/>
    <row r="326" ht="14.25" customHeight="1" x14ac:dyDescent="0.15"/>
    <row r="327" ht="14.25" customHeight="1" x14ac:dyDescent="0.15"/>
    <row r="328" ht="14.25" customHeight="1" x14ac:dyDescent="0.15"/>
    <row r="329" ht="14.25" customHeight="1" x14ac:dyDescent="0.15"/>
    <row r="330" ht="14.25" customHeight="1" x14ac:dyDescent="0.15"/>
    <row r="331" ht="14.25" customHeight="1" x14ac:dyDescent="0.15"/>
    <row r="332" ht="14.25" customHeight="1" x14ac:dyDescent="0.15"/>
    <row r="333" ht="14.25" customHeight="1" x14ac:dyDescent="0.15"/>
    <row r="334" ht="14.25" customHeight="1" x14ac:dyDescent="0.15"/>
    <row r="335" ht="14.25" customHeight="1" x14ac:dyDescent="0.15"/>
    <row r="336" ht="14.25" customHeight="1" x14ac:dyDescent="0.15"/>
    <row r="337" ht="14.25" customHeight="1" x14ac:dyDescent="0.15"/>
    <row r="338" ht="14.25" customHeight="1" x14ac:dyDescent="0.15"/>
    <row r="339" ht="14.25" customHeight="1" x14ac:dyDescent="0.15"/>
    <row r="340" ht="14.25" customHeight="1" x14ac:dyDescent="0.15"/>
    <row r="341" ht="14.25" customHeight="1" x14ac:dyDescent="0.15"/>
    <row r="342" ht="14.25" customHeight="1" x14ac:dyDescent="0.15"/>
    <row r="343" ht="14.25" customHeight="1" x14ac:dyDescent="0.15"/>
    <row r="344" ht="14.25" customHeight="1" x14ac:dyDescent="0.15"/>
    <row r="345" ht="14.25" customHeight="1" x14ac:dyDescent="0.15"/>
    <row r="346" ht="14.25" customHeight="1" x14ac:dyDescent="0.15"/>
    <row r="347" ht="14.25" customHeight="1" x14ac:dyDescent="0.15"/>
    <row r="348" ht="14.25" customHeight="1" x14ac:dyDescent="0.15"/>
    <row r="349" ht="14.25" customHeight="1" x14ac:dyDescent="0.15"/>
    <row r="350" ht="14.25" customHeight="1" x14ac:dyDescent="0.15"/>
    <row r="351" ht="14.25" customHeight="1" x14ac:dyDescent="0.15"/>
    <row r="352" ht="14.25" customHeight="1" x14ac:dyDescent="0.15"/>
    <row r="353" ht="14.25" customHeight="1" x14ac:dyDescent="0.15"/>
    <row r="354" ht="14.25" customHeight="1" x14ac:dyDescent="0.15"/>
    <row r="355" ht="14.25" customHeight="1" x14ac:dyDescent="0.15"/>
    <row r="356" ht="14.25" customHeight="1" x14ac:dyDescent="0.15"/>
    <row r="357" ht="14.25" customHeight="1" x14ac:dyDescent="0.15"/>
    <row r="358" ht="14.25" customHeight="1" x14ac:dyDescent="0.15"/>
    <row r="359" ht="14.25" customHeight="1" x14ac:dyDescent="0.15"/>
    <row r="360" ht="14.25" customHeight="1" x14ac:dyDescent="0.15"/>
    <row r="361" ht="14.25" customHeight="1" x14ac:dyDescent="0.15"/>
    <row r="362" ht="14.25" customHeight="1" x14ac:dyDescent="0.15"/>
    <row r="363" ht="14.25" customHeight="1" x14ac:dyDescent="0.15"/>
    <row r="364" ht="14.25" customHeight="1" x14ac:dyDescent="0.15"/>
    <row r="365" ht="14.25" customHeight="1" x14ac:dyDescent="0.15"/>
    <row r="366" ht="14.25" customHeight="1" x14ac:dyDescent="0.15"/>
    <row r="367" ht="14.25" customHeight="1" x14ac:dyDescent="0.15"/>
    <row r="368" ht="14.25" customHeight="1" x14ac:dyDescent="0.15"/>
    <row r="369" ht="14.25" customHeight="1" x14ac:dyDescent="0.15"/>
    <row r="370" ht="14.25" customHeight="1" x14ac:dyDescent="0.15"/>
    <row r="371" ht="14.25" customHeight="1" x14ac:dyDescent="0.15"/>
    <row r="372" ht="14.25" customHeight="1" x14ac:dyDescent="0.15"/>
    <row r="373" ht="14.25" customHeight="1" x14ac:dyDescent="0.15"/>
    <row r="374" ht="14.25" customHeight="1" x14ac:dyDescent="0.15"/>
    <row r="375" ht="14.25" customHeight="1" x14ac:dyDescent="0.15"/>
    <row r="376" ht="14.25" customHeight="1" x14ac:dyDescent="0.15"/>
    <row r="377" ht="14.25" customHeight="1" x14ac:dyDescent="0.15"/>
    <row r="378" ht="14.25" customHeight="1" x14ac:dyDescent="0.15"/>
    <row r="379" ht="14.25" customHeight="1" x14ac:dyDescent="0.15"/>
    <row r="380" ht="14.25" customHeight="1" x14ac:dyDescent="0.15"/>
    <row r="381" ht="14.25" customHeight="1" x14ac:dyDescent="0.15"/>
    <row r="382" ht="14.25" customHeight="1" x14ac:dyDescent="0.15"/>
    <row r="383" ht="14.25" customHeight="1" x14ac:dyDescent="0.15"/>
    <row r="384" ht="14.25" customHeight="1" x14ac:dyDescent="0.15"/>
    <row r="385" ht="14.25" customHeight="1" x14ac:dyDescent="0.15"/>
    <row r="386" ht="14.25" customHeight="1" x14ac:dyDescent="0.15"/>
    <row r="387" ht="14.25" customHeight="1" x14ac:dyDescent="0.15"/>
    <row r="388" ht="14.25" customHeight="1" x14ac:dyDescent="0.15"/>
    <row r="389" ht="14.25" customHeight="1" x14ac:dyDescent="0.15"/>
    <row r="390" ht="14.25" customHeight="1" x14ac:dyDescent="0.15"/>
    <row r="391" ht="14.25" customHeight="1" x14ac:dyDescent="0.15"/>
    <row r="392" ht="14.25" customHeight="1" x14ac:dyDescent="0.15"/>
    <row r="393" ht="14.25" customHeight="1" x14ac:dyDescent="0.15"/>
    <row r="394" ht="14.25" customHeight="1" x14ac:dyDescent="0.15"/>
    <row r="395" ht="14.25" customHeight="1" x14ac:dyDescent="0.15"/>
    <row r="396" ht="14.25" customHeight="1" x14ac:dyDescent="0.15"/>
    <row r="397" ht="14.25" customHeight="1" x14ac:dyDescent="0.15"/>
    <row r="398" ht="14.25" customHeight="1" x14ac:dyDescent="0.15"/>
    <row r="399" ht="14.25" customHeight="1" x14ac:dyDescent="0.15"/>
    <row r="400" ht="14.25" customHeight="1" x14ac:dyDescent="0.15"/>
    <row r="401" ht="14.25" customHeight="1" x14ac:dyDescent="0.15"/>
    <row r="402" ht="14.25" customHeight="1" x14ac:dyDescent="0.15"/>
    <row r="403" ht="14.25" customHeight="1" x14ac:dyDescent="0.15"/>
    <row r="404" ht="14.25" customHeight="1" x14ac:dyDescent="0.15"/>
    <row r="405" ht="14.25" customHeight="1" x14ac:dyDescent="0.15"/>
    <row r="406" ht="14.25" customHeight="1" x14ac:dyDescent="0.15"/>
    <row r="407" ht="14.25" customHeight="1" x14ac:dyDescent="0.15"/>
    <row r="408" ht="14.25" customHeight="1" x14ac:dyDescent="0.15"/>
    <row r="409" ht="14.25" customHeight="1" x14ac:dyDescent="0.15"/>
    <row r="410" ht="14.25" customHeight="1" x14ac:dyDescent="0.15"/>
    <row r="411" ht="14.25" customHeight="1" x14ac:dyDescent="0.15"/>
    <row r="412" ht="14.25" customHeight="1" x14ac:dyDescent="0.15"/>
    <row r="413" ht="14.25" customHeight="1" x14ac:dyDescent="0.15"/>
    <row r="414" ht="14.25" customHeight="1" x14ac:dyDescent="0.15"/>
    <row r="415" ht="14.25" customHeight="1" x14ac:dyDescent="0.15"/>
    <row r="416" ht="14.25" customHeight="1" x14ac:dyDescent="0.15"/>
    <row r="417" ht="14.25" customHeight="1" x14ac:dyDescent="0.15"/>
    <row r="418" ht="14.25" customHeight="1" x14ac:dyDescent="0.15"/>
    <row r="419" ht="14.25" customHeight="1" x14ac:dyDescent="0.15"/>
    <row r="420" ht="14.25" customHeight="1" x14ac:dyDescent="0.15"/>
    <row r="421" ht="14.25" customHeight="1" x14ac:dyDescent="0.15"/>
    <row r="422" ht="14.25" customHeight="1" x14ac:dyDescent="0.15"/>
    <row r="423" ht="14.25" customHeight="1" x14ac:dyDescent="0.15"/>
    <row r="424" ht="14.25" customHeight="1" x14ac:dyDescent="0.15"/>
    <row r="425" ht="14.25" customHeight="1" x14ac:dyDescent="0.15"/>
    <row r="426" ht="14.25" customHeight="1" x14ac:dyDescent="0.15"/>
    <row r="427" ht="14.25" customHeight="1" x14ac:dyDescent="0.15"/>
    <row r="428" ht="14.25" customHeight="1" x14ac:dyDescent="0.15"/>
    <row r="429" ht="14.25" customHeight="1" x14ac:dyDescent="0.15"/>
    <row r="430" ht="14.25" customHeight="1" x14ac:dyDescent="0.15"/>
    <row r="431" ht="14.25" customHeight="1" x14ac:dyDescent="0.15"/>
    <row r="432" ht="14.25" customHeight="1" x14ac:dyDescent="0.15"/>
    <row r="433" ht="14.25" customHeight="1" x14ac:dyDescent="0.15"/>
    <row r="434" ht="14.25" customHeight="1" x14ac:dyDescent="0.15"/>
    <row r="435" ht="14.25" customHeight="1" x14ac:dyDescent="0.15"/>
    <row r="436" ht="14.25" customHeight="1" x14ac:dyDescent="0.15"/>
    <row r="437" ht="14.25" customHeight="1" x14ac:dyDescent="0.15"/>
    <row r="438" ht="14.25" customHeight="1" x14ac:dyDescent="0.15"/>
    <row r="439" ht="14.25" customHeight="1" x14ac:dyDescent="0.15"/>
    <row r="440" ht="14.25" customHeight="1" x14ac:dyDescent="0.15"/>
    <row r="441" ht="14.25" customHeight="1" x14ac:dyDescent="0.15"/>
    <row r="442" ht="14.25" customHeight="1" x14ac:dyDescent="0.15"/>
    <row r="443" ht="14.25" customHeight="1" x14ac:dyDescent="0.15"/>
    <row r="444" ht="14.25" customHeight="1" x14ac:dyDescent="0.15"/>
    <row r="445" ht="14.25" customHeight="1" x14ac:dyDescent="0.15"/>
    <row r="446" ht="14.25" customHeight="1" x14ac:dyDescent="0.15"/>
    <row r="447" ht="14.25" customHeight="1" x14ac:dyDescent="0.15"/>
    <row r="448" ht="14.25" customHeight="1" x14ac:dyDescent="0.15"/>
    <row r="449" ht="14.25" customHeight="1" x14ac:dyDescent="0.15"/>
    <row r="450" ht="14.25" customHeight="1" x14ac:dyDescent="0.15"/>
    <row r="451" ht="14.25" customHeight="1" x14ac:dyDescent="0.15"/>
    <row r="452" ht="14.25" customHeight="1" x14ac:dyDescent="0.15"/>
    <row r="453" ht="14.25" customHeight="1" x14ac:dyDescent="0.15"/>
    <row r="454" ht="14.25" customHeight="1" x14ac:dyDescent="0.15"/>
    <row r="455" ht="14.25" customHeight="1" x14ac:dyDescent="0.15"/>
    <row r="456" ht="14.25" customHeight="1" x14ac:dyDescent="0.15"/>
    <row r="457" ht="14.25" customHeight="1" x14ac:dyDescent="0.15"/>
    <row r="458" ht="14.25" customHeight="1" x14ac:dyDescent="0.15"/>
    <row r="459" ht="14.25" customHeight="1" x14ac:dyDescent="0.15"/>
    <row r="460" ht="14.25" customHeight="1" x14ac:dyDescent="0.15"/>
    <row r="461" ht="14.25" customHeight="1" x14ac:dyDescent="0.15"/>
    <row r="462" ht="14.25" customHeight="1" x14ac:dyDescent="0.15"/>
    <row r="463" ht="14.25" customHeight="1" x14ac:dyDescent="0.15"/>
    <row r="464" ht="14.25" customHeight="1" x14ac:dyDescent="0.15"/>
    <row r="465" ht="14.25" customHeight="1" x14ac:dyDescent="0.15"/>
    <row r="466" ht="14.25" customHeight="1" x14ac:dyDescent="0.15"/>
    <row r="467" ht="14.25" customHeight="1" x14ac:dyDescent="0.15"/>
    <row r="468" ht="14.25" customHeight="1" x14ac:dyDescent="0.15"/>
    <row r="469" ht="14.25" customHeight="1" x14ac:dyDescent="0.15"/>
    <row r="470" ht="14.25" customHeight="1" x14ac:dyDescent="0.15"/>
    <row r="471" ht="14.25" customHeight="1" x14ac:dyDescent="0.15"/>
    <row r="472" ht="14.25" customHeight="1" x14ac:dyDescent="0.15"/>
    <row r="473" ht="14.25" customHeight="1" x14ac:dyDescent="0.15"/>
    <row r="474" ht="14.25" customHeight="1" x14ac:dyDescent="0.15"/>
    <row r="475" ht="14.25" customHeight="1" x14ac:dyDescent="0.15"/>
    <row r="476" ht="14.25" customHeight="1" x14ac:dyDescent="0.15"/>
    <row r="477" ht="14.25" customHeight="1" x14ac:dyDescent="0.15"/>
    <row r="478" ht="14.25" customHeight="1" x14ac:dyDescent="0.15"/>
    <row r="479" ht="14.25" customHeight="1" x14ac:dyDescent="0.15"/>
    <row r="480" ht="14.25" customHeight="1" x14ac:dyDescent="0.15"/>
    <row r="481" ht="14.25" customHeight="1" x14ac:dyDescent="0.15"/>
    <row r="482" ht="14.25" customHeight="1" x14ac:dyDescent="0.15"/>
    <row r="483" ht="14.25" customHeight="1" x14ac:dyDescent="0.15"/>
    <row r="484" ht="14.25" customHeight="1" x14ac:dyDescent="0.15"/>
    <row r="485" ht="14.25" customHeight="1" x14ac:dyDescent="0.15"/>
    <row r="486" ht="14.25" customHeight="1" x14ac:dyDescent="0.15"/>
    <row r="487" ht="14.25" customHeight="1" x14ac:dyDescent="0.15"/>
    <row r="488" ht="14.25" customHeight="1" x14ac:dyDescent="0.15"/>
    <row r="489" ht="14.25" customHeight="1" x14ac:dyDescent="0.15"/>
    <row r="490" ht="14.25" customHeight="1" x14ac:dyDescent="0.15"/>
    <row r="491" ht="14.25" customHeight="1" x14ac:dyDescent="0.15"/>
    <row r="492" ht="14.25" customHeight="1" x14ac:dyDescent="0.15"/>
    <row r="493" ht="14.25" customHeight="1" x14ac:dyDescent="0.15"/>
    <row r="494" ht="14.25" customHeight="1" x14ac:dyDescent="0.15"/>
    <row r="495" ht="14.25" customHeight="1" x14ac:dyDescent="0.15"/>
    <row r="496" ht="14.25" customHeight="1" x14ac:dyDescent="0.15"/>
    <row r="497" ht="14.25" customHeight="1" x14ac:dyDescent="0.15"/>
    <row r="498" ht="14.25" customHeight="1" x14ac:dyDescent="0.15"/>
    <row r="499" ht="14.25" customHeight="1" x14ac:dyDescent="0.15"/>
    <row r="500" ht="14.25" customHeight="1" x14ac:dyDescent="0.15"/>
    <row r="501" ht="14.25" customHeight="1" x14ac:dyDescent="0.15"/>
    <row r="502" ht="14.25" customHeight="1" x14ac:dyDescent="0.15"/>
    <row r="503" ht="14.25" customHeight="1" x14ac:dyDescent="0.15"/>
    <row r="504" ht="14.25" customHeight="1" x14ac:dyDescent="0.15"/>
    <row r="505" ht="14.25" customHeight="1" x14ac:dyDescent="0.15"/>
    <row r="506" ht="14.25" customHeight="1" x14ac:dyDescent="0.15"/>
    <row r="507" ht="14.25" customHeight="1" x14ac:dyDescent="0.15"/>
    <row r="508" ht="14.25" customHeight="1" x14ac:dyDescent="0.15"/>
    <row r="509" ht="14.25" customHeight="1" x14ac:dyDescent="0.15"/>
    <row r="510" ht="14.25" customHeight="1" x14ac:dyDescent="0.15"/>
    <row r="511" ht="14.25" customHeight="1" x14ac:dyDescent="0.15"/>
    <row r="512" ht="14.25" customHeight="1" x14ac:dyDescent="0.15"/>
    <row r="513" ht="14.25" customHeight="1" x14ac:dyDescent="0.15"/>
    <row r="514" ht="14.25" customHeight="1" x14ac:dyDescent="0.15"/>
    <row r="515" ht="14.25" customHeight="1" x14ac:dyDescent="0.15"/>
    <row r="516" ht="14.25" customHeight="1" x14ac:dyDescent="0.15"/>
    <row r="517" ht="14.25" customHeight="1" x14ac:dyDescent="0.15"/>
    <row r="518" ht="14.25" customHeight="1" x14ac:dyDescent="0.15"/>
    <row r="519" ht="14.25" customHeight="1" x14ac:dyDescent="0.15"/>
    <row r="520" ht="14.25" customHeight="1" x14ac:dyDescent="0.15"/>
    <row r="521" ht="14.25" customHeight="1" x14ac:dyDescent="0.15"/>
    <row r="522" ht="14.25" customHeight="1" x14ac:dyDescent="0.15"/>
    <row r="523" ht="14.25" customHeight="1" x14ac:dyDescent="0.15"/>
    <row r="524" ht="14.25" customHeight="1" x14ac:dyDescent="0.15"/>
    <row r="525" ht="14.25" customHeight="1" x14ac:dyDescent="0.15"/>
    <row r="526" ht="14.25" customHeight="1" x14ac:dyDescent="0.15"/>
    <row r="527" ht="14.25" customHeight="1" x14ac:dyDescent="0.15"/>
    <row r="528" ht="14.25" customHeight="1" x14ac:dyDescent="0.15"/>
    <row r="529" ht="14.25" customHeight="1" x14ac:dyDescent="0.15"/>
    <row r="530" ht="14.25" customHeight="1" x14ac:dyDescent="0.15"/>
    <row r="531" ht="14.25" customHeight="1" x14ac:dyDescent="0.15"/>
    <row r="532" ht="14.25" customHeight="1" x14ac:dyDescent="0.15"/>
    <row r="533" ht="14.25" customHeight="1" x14ac:dyDescent="0.15"/>
    <row r="534" ht="14.25" customHeight="1" x14ac:dyDescent="0.15"/>
    <row r="535" ht="14.25" customHeight="1" x14ac:dyDescent="0.15"/>
    <row r="536" ht="14.25" customHeight="1" x14ac:dyDescent="0.15"/>
    <row r="537" ht="14.25" customHeight="1" x14ac:dyDescent="0.15"/>
    <row r="538" ht="14.25" customHeight="1" x14ac:dyDescent="0.15"/>
    <row r="539" ht="14.25" customHeight="1" x14ac:dyDescent="0.15"/>
    <row r="540" ht="14.25" customHeight="1" x14ac:dyDescent="0.15"/>
    <row r="541" ht="14.25" customHeight="1" x14ac:dyDescent="0.15"/>
    <row r="542" ht="14.25" customHeight="1" x14ac:dyDescent="0.15"/>
    <row r="543" ht="14.25" customHeight="1" x14ac:dyDescent="0.15"/>
    <row r="544" ht="14.25" customHeight="1" x14ac:dyDescent="0.15"/>
    <row r="545" ht="14.25" customHeight="1" x14ac:dyDescent="0.15"/>
    <row r="546" ht="14.25" customHeight="1" x14ac:dyDescent="0.15"/>
    <row r="547" ht="14.25" customHeight="1" x14ac:dyDescent="0.15"/>
    <row r="548" ht="14.25" customHeight="1" x14ac:dyDescent="0.15"/>
    <row r="549" ht="14.25" customHeight="1" x14ac:dyDescent="0.15"/>
    <row r="550" ht="14.25" customHeight="1" x14ac:dyDescent="0.15"/>
    <row r="551" ht="14.25" customHeight="1" x14ac:dyDescent="0.15"/>
    <row r="552" ht="14.25" customHeight="1" x14ac:dyDescent="0.15"/>
    <row r="553" ht="14.25" customHeight="1" x14ac:dyDescent="0.15"/>
    <row r="554" ht="14.25" customHeight="1" x14ac:dyDescent="0.15"/>
    <row r="555" ht="14.25" customHeight="1" x14ac:dyDescent="0.15"/>
    <row r="556" ht="14.25" customHeight="1" x14ac:dyDescent="0.15"/>
    <row r="557" ht="14.25" customHeight="1" x14ac:dyDescent="0.15"/>
    <row r="558" ht="14.25" customHeight="1" x14ac:dyDescent="0.15"/>
    <row r="559" ht="14.25" customHeight="1" x14ac:dyDescent="0.15"/>
    <row r="560" ht="14.25" customHeight="1" x14ac:dyDescent="0.15"/>
    <row r="561" ht="14.25" customHeight="1" x14ac:dyDescent="0.15"/>
    <row r="562" ht="14.25" customHeight="1" x14ac:dyDescent="0.15"/>
    <row r="563" ht="14.25" customHeight="1" x14ac:dyDescent="0.15"/>
    <row r="564" ht="14.25" customHeight="1" x14ac:dyDescent="0.15"/>
    <row r="565" ht="14.25" customHeight="1" x14ac:dyDescent="0.15"/>
    <row r="566" ht="14.25" customHeight="1" x14ac:dyDescent="0.15"/>
    <row r="567" ht="14.25" customHeight="1" x14ac:dyDescent="0.15"/>
    <row r="568" ht="14.25" customHeight="1" x14ac:dyDescent="0.15"/>
    <row r="569" ht="14.25" customHeight="1" x14ac:dyDescent="0.15"/>
    <row r="570" ht="14.25" customHeight="1" x14ac:dyDescent="0.15"/>
    <row r="571" ht="14.25" customHeight="1" x14ac:dyDescent="0.15"/>
    <row r="572" ht="14.25" customHeight="1" x14ac:dyDescent="0.15"/>
    <row r="573" ht="14.25" customHeight="1" x14ac:dyDescent="0.15"/>
    <row r="574" ht="14.25" customHeight="1" x14ac:dyDescent="0.15"/>
    <row r="575" ht="14.25" customHeight="1" x14ac:dyDescent="0.15"/>
    <row r="576" ht="14.25" customHeight="1" x14ac:dyDescent="0.15"/>
    <row r="577" ht="14.25" customHeight="1" x14ac:dyDescent="0.15"/>
    <row r="578" ht="14.25" customHeight="1" x14ac:dyDescent="0.15"/>
    <row r="579" ht="14.25" customHeight="1" x14ac:dyDescent="0.15"/>
    <row r="580" ht="14.25" customHeight="1" x14ac:dyDescent="0.15"/>
    <row r="581" ht="14.25" customHeight="1" x14ac:dyDescent="0.15"/>
    <row r="582" ht="14.25" customHeight="1" x14ac:dyDescent="0.15"/>
    <row r="583" ht="14.25" customHeight="1" x14ac:dyDescent="0.15"/>
    <row r="584" ht="14.25" customHeight="1" x14ac:dyDescent="0.15"/>
    <row r="585" ht="14.25" customHeight="1" x14ac:dyDescent="0.15"/>
    <row r="586" ht="14.25" customHeight="1" x14ac:dyDescent="0.15"/>
    <row r="587" ht="14.25" customHeight="1" x14ac:dyDescent="0.15"/>
    <row r="588" ht="14.25" customHeight="1" x14ac:dyDescent="0.15"/>
    <row r="589" ht="14.25" customHeight="1" x14ac:dyDescent="0.15"/>
    <row r="590" ht="14.25" customHeight="1" x14ac:dyDescent="0.15"/>
    <row r="591" ht="14.25" customHeight="1" x14ac:dyDescent="0.15"/>
    <row r="592" ht="14.25" customHeight="1" x14ac:dyDescent="0.15"/>
    <row r="593" ht="14.25" customHeight="1" x14ac:dyDescent="0.15"/>
    <row r="594" ht="14.25" customHeight="1" x14ac:dyDescent="0.15"/>
    <row r="595" ht="14.25" customHeight="1" x14ac:dyDescent="0.15"/>
    <row r="596" ht="14.25" customHeight="1" x14ac:dyDescent="0.15"/>
    <row r="597" ht="14.25" customHeight="1" x14ac:dyDescent="0.15"/>
    <row r="598" ht="14.25" customHeight="1" x14ac:dyDescent="0.15"/>
    <row r="599" ht="14.25" customHeight="1" x14ac:dyDescent="0.15"/>
    <row r="600" ht="14.25" customHeight="1" x14ac:dyDescent="0.15"/>
    <row r="601" ht="14.25" customHeight="1" x14ac:dyDescent="0.15"/>
    <row r="602" ht="14.25" customHeight="1" x14ac:dyDescent="0.15"/>
    <row r="603" ht="14.25" customHeight="1" x14ac:dyDescent="0.15"/>
    <row r="604" ht="14.25" customHeight="1" x14ac:dyDescent="0.15"/>
    <row r="605" ht="14.25" customHeight="1" x14ac:dyDescent="0.15"/>
    <row r="606" ht="14.25" customHeight="1" x14ac:dyDescent="0.15"/>
    <row r="607" ht="14.25" customHeight="1" x14ac:dyDescent="0.15"/>
    <row r="608" ht="14.25" customHeight="1" x14ac:dyDescent="0.15"/>
    <row r="609" ht="14.25" customHeight="1" x14ac:dyDescent="0.15"/>
    <row r="610" ht="14.25" customHeight="1" x14ac:dyDescent="0.15"/>
    <row r="611" ht="14.25" customHeight="1" x14ac:dyDescent="0.15"/>
    <row r="612" ht="14.25" customHeight="1" x14ac:dyDescent="0.15"/>
    <row r="613" ht="14.25" customHeight="1" x14ac:dyDescent="0.15"/>
    <row r="614" ht="14.25" customHeight="1" x14ac:dyDescent="0.15"/>
    <row r="615" ht="14.25" customHeight="1" x14ac:dyDescent="0.15"/>
    <row r="616" ht="14.25" customHeight="1" x14ac:dyDescent="0.15"/>
    <row r="617" ht="14.25" customHeight="1" x14ac:dyDescent="0.15"/>
    <row r="618" ht="14.25" customHeight="1" x14ac:dyDescent="0.15"/>
    <row r="619" ht="14.25" customHeight="1" x14ac:dyDescent="0.15"/>
    <row r="620" ht="14.25" customHeight="1" x14ac:dyDescent="0.15"/>
    <row r="621" ht="14.25" customHeight="1" x14ac:dyDescent="0.15"/>
    <row r="622" ht="14.25" customHeight="1" x14ac:dyDescent="0.15"/>
    <row r="623" ht="14.25" customHeight="1" x14ac:dyDescent="0.15"/>
    <row r="624" ht="14.25" customHeight="1" x14ac:dyDescent="0.15"/>
    <row r="625" ht="14.25" customHeight="1" x14ac:dyDescent="0.15"/>
    <row r="626" ht="14.25" customHeight="1" x14ac:dyDescent="0.15"/>
    <row r="627" ht="14.25" customHeight="1" x14ac:dyDescent="0.15"/>
    <row r="628" ht="14.25" customHeight="1" x14ac:dyDescent="0.15"/>
    <row r="629" ht="14.25" customHeight="1" x14ac:dyDescent="0.15"/>
    <row r="630" ht="14.25" customHeight="1" x14ac:dyDescent="0.15"/>
    <row r="631" ht="14.25" customHeight="1" x14ac:dyDescent="0.15"/>
    <row r="632" ht="14.25" customHeight="1" x14ac:dyDescent="0.15"/>
    <row r="633" ht="14.25" customHeight="1" x14ac:dyDescent="0.15"/>
    <row r="634" ht="14.25" customHeight="1" x14ac:dyDescent="0.15"/>
    <row r="635" ht="14.25" customHeight="1" x14ac:dyDescent="0.15"/>
    <row r="636" ht="14.25" customHeight="1" x14ac:dyDescent="0.15"/>
    <row r="637" ht="14.25" customHeight="1" x14ac:dyDescent="0.15"/>
    <row r="638" ht="14.25" customHeight="1" x14ac:dyDescent="0.15"/>
    <row r="639" ht="14.25" customHeight="1" x14ac:dyDescent="0.15"/>
    <row r="640" ht="14.25" customHeight="1" x14ac:dyDescent="0.15"/>
    <row r="641" ht="14.25" customHeight="1" x14ac:dyDescent="0.15"/>
    <row r="642" ht="14.25" customHeight="1" x14ac:dyDescent="0.15"/>
    <row r="643" ht="14.25" customHeight="1" x14ac:dyDescent="0.15"/>
    <row r="644" ht="14.25" customHeight="1" x14ac:dyDescent="0.15"/>
    <row r="645" ht="14.25" customHeight="1" x14ac:dyDescent="0.15"/>
    <row r="646" ht="14.25" customHeight="1" x14ac:dyDescent="0.15"/>
    <row r="647" ht="14.25" customHeight="1" x14ac:dyDescent="0.15"/>
    <row r="648" ht="14.25" customHeight="1" x14ac:dyDescent="0.15"/>
    <row r="649" ht="14.25" customHeight="1" x14ac:dyDescent="0.15"/>
    <row r="650" ht="14.25" customHeight="1" x14ac:dyDescent="0.15"/>
    <row r="651" ht="14.25" customHeight="1" x14ac:dyDescent="0.15"/>
    <row r="652" ht="14.25" customHeight="1" x14ac:dyDescent="0.15"/>
    <row r="653" ht="14.25" customHeight="1" x14ac:dyDescent="0.15"/>
    <row r="654" ht="14.25" customHeight="1" x14ac:dyDescent="0.15"/>
    <row r="655" ht="14.25" customHeight="1" x14ac:dyDescent="0.15"/>
    <row r="656" ht="14.25" customHeight="1" x14ac:dyDescent="0.15"/>
    <row r="657" ht="14.25" customHeight="1" x14ac:dyDescent="0.15"/>
    <row r="658" ht="14.25" customHeight="1" x14ac:dyDescent="0.15"/>
    <row r="659" ht="14.25" customHeight="1" x14ac:dyDescent="0.15"/>
    <row r="660" ht="14.25" customHeight="1" x14ac:dyDescent="0.15"/>
    <row r="661" ht="14.25" customHeight="1" x14ac:dyDescent="0.15"/>
    <row r="662" ht="14.25" customHeight="1" x14ac:dyDescent="0.15"/>
    <row r="663" ht="14.25" customHeight="1" x14ac:dyDescent="0.15"/>
    <row r="664" ht="14.25" customHeight="1" x14ac:dyDescent="0.15"/>
    <row r="665" ht="14.25" customHeight="1" x14ac:dyDescent="0.15"/>
    <row r="666" ht="14.25" customHeight="1" x14ac:dyDescent="0.15"/>
    <row r="667" ht="14.25" customHeight="1" x14ac:dyDescent="0.15"/>
    <row r="668" ht="14.25" customHeight="1" x14ac:dyDescent="0.15"/>
    <row r="669" ht="14.25" customHeight="1" x14ac:dyDescent="0.15"/>
    <row r="670" ht="14.25" customHeight="1" x14ac:dyDescent="0.15"/>
    <row r="671" ht="14.25" customHeight="1" x14ac:dyDescent="0.15"/>
    <row r="672" ht="14.25" customHeight="1" x14ac:dyDescent="0.15"/>
    <row r="673" ht="14.25" customHeight="1" x14ac:dyDescent="0.15"/>
    <row r="674" ht="14.25" customHeight="1" x14ac:dyDescent="0.15"/>
    <row r="675" ht="14.25" customHeight="1" x14ac:dyDescent="0.15"/>
    <row r="676" ht="14.25" customHeight="1" x14ac:dyDescent="0.15"/>
    <row r="677" ht="14.25" customHeight="1" x14ac:dyDescent="0.15"/>
    <row r="678" ht="14.25" customHeight="1" x14ac:dyDescent="0.15"/>
    <row r="679" ht="14.25" customHeight="1" x14ac:dyDescent="0.15"/>
    <row r="680" ht="14.25" customHeight="1" x14ac:dyDescent="0.15"/>
    <row r="681" ht="14.25" customHeight="1" x14ac:dyDescent="0.15"/>
    <row r="682" ht="14.25" customHeight="1" x14ac:dyDescent="0.15"/>
    <row r="683" ht="14.25" customHeight="1" x14ac:dyDescent="0.15"/>
    <row r="684" ht="14.25" customHeight="1" x14ac:dyDescent="0.15"/>
    <row r="685" ht="14.25" customHeight="1" x14ac:dyDescent="0.15"/>
    <row r="686" ht="14.25" customHeight="1" x14ac:dyDescent="0.15"/>
    <row r="687" ht="14.25" customHeight="1" x14ac:dyDescent="0.15"/>
    <row r="688" ht="14.25" customHeight="1" x14ac:dyDescent="0.15"/>
    <row r="689" ht="14.25" customHeight="1" x14ac:dyDescent="0.15"/>
    <row r="690" ht="14.25" customHeight="1" x14ac:dyDescent="0.15"/>
    <row r="691" ht="14.25" customHeight="1" x14ac:dyDescent="0.15"/>
    <row r="692" ht="14.25" customHeight="1" x14ac:dyDescent="0.15"/>
    <row r="693" ht="14.25" customHeight="1" x14ac:dyDescent="0.15"/>
    <row r="694" ht="14.25" customHeight="1" x14ac:dyDescent="0.15"/>
    <row r="695" ht="14.25" customHeight="1" x14ac:dyDescent="0.15"/>
    <row r="696" ht="14.25" customHeight="1" x14ac:dyDescent="0.15"/>
    <row r="697" ht="14.25" customHeight="1" x14ac:dyDescent="0.15"/>
    <row r="698" ht="14.25" customHeight="1" x14ac:dyDescent="0.15"/>
    <row r="699" ht="14.25" customHeight="1" x14ac:dyDescent="0.15"/>
    <row r="700" ht="14.25" customHeight="1" x14ac:dyDescent="0.15"/>
    <row r="701" ht="14.25" customHeight="1" x14ac:dyDescent="0.15"/>
    <row r="702" ht="14.25" customHeight="1" x14ac:dyDescent="0.15"/>
    <row r="703" ht="14.25" customHeight="1" x14ac:dyDescent="0.15"/>
    <row r="704" ht="14.25" customHeight="1" x14ac:dyDescent="0.15"/>
    <row r="705" ht="14.25" customHeight="1" x14ac:dyDescent="0.15"/>
    <row r="706" ht="14.25" customHeight="1" x14ac:dyDescent="0.15"/>
    <row r="707" ht="14.25" customHeight="1" x14ac:dyDescent="0.15"/>
    <row r="708" ht="14.25" customHeight="1" x14ac:dyDescent="0.15"/>
    <row r="709" ht="14.25" customHeight="1" x14ac:dyDescent="0.15"/>
    <row r="710" ht="14.25" customHeight="1" x14ac:dyDescent="0.15"/>
    <row r="711" ht="14.25" customHeight="1" x14ac:dyDescent="0.15"/>
    <row r="712" ht="14.25" customHeight="1" x14ac:dyDescent="0.15"/>
    <row r="713" ht="14.25" customHeight="1" x14ac:dyDescent="0.15"/>
    <row r="714" ht="14.25" customHeight="1" x14ac:dyDescent="0.15"/>
    <row r="715" ht="14.25" customHeight="1" x14ac:dyDescent="0.15"/>
    <row r="716" ht="14.25" customHeight="1" x14ac:dyDescent="0.15"/>
    <row r="717" ht="14.25" customHeight="1" x14ac:dyDescent="0.15"/>
    <row r="718" ht="14.25" customHeight="1" x14ac:dyDescent="0.15"/>
    <row r="719" ht="14.25" customHeight="1" x14ac:dyDescent="0.15"/>
    <row r="720" ht="14.25" customHeight="1" x14ac:dyDescent="0.15"/>
    <row r="721" ht="14.25" customHeight="1" x14ac:dyDescent="0.15"/>
    <row r="722" ht="14.25" customHeight="1" x14ac:dyDescent="0.15"/>
    <row r="723" ht="14.25" customHeight="1" x14ac:dyDescent="0.15"/>
    <row r="724" ht="14.25" customHeight="1" x14ac:dyDescent="0.15"/>
    <row r="725" ht="14.25" customHeight="1" x14ac:dyDescent="0.15"/>
    <row r="726" ht="14.25" customHeight="1" x14ac:dyDescent="0.15"/>
    <row r="727" ht="14.25" customHeight="1" x14ac:dyDescent="0.15"/>
    <row r="728" ht="14.25" customHeight="1" x14ac:dyDescent="0.15"/>
    <row r="729" ht="14.25" customHeight="1" x14ac:dyDescent="0.15"/>
    <row r="730" ht="14.25" customHeight="1" x14ac:dyDescent="0.15"/>
    <row r="731" ht="14.25" customHeight="1" x14ac:dyDescent="0.15"/>
    <row r="732" ht="14.25" customHeight="1" x14ac:dyDescent="0.15"/>
    <row r="733" ht="14.25" customHeight="1" x14ac:dyDescent="0.15"/>
    <row r="734" ht="14.25" customHeight="1" x14ac:dyDescent="0.15"/>
    <row r="735" ht="14.25" customHeight="1" x14ac:dyDescent="0.15"/>
    <row r="736" ht="14.25" customHeight="1" x14ac:dyDescent="0.15"/>
    <row r="737" ht="14.25" customHeight="1" x14ac:dyDescent="0.15"/>
    <row r="738" ht="14.25" customHeight="1" x14ac:dyDescent="0.15"/>
    <row r="739" ht="14.25" customHeight="1" x14ac:dyDescent="0.15"/>
    <row r="740" ht="14.25" customHeight="1" x14ac:dyDescent="0.15"/>
    <row r="741" ht="14.25" customHeight="1" x14ac:dyDescent="0.15"/>
    <row r="742" ht="14.25" customHeight="1" x14ac:dyDescent="0.15"/>
    <row r="743" ht="14.25" customHeight="1" x14ac:dyDescent="0.15"/>
    <row r="744" ht="14.25" customHeight="1" x14ac:dyDescent="0.15"/>
    <row r="745" ht="14.25" customHeight="1" x14ac:dyDescent="0.15"/>
    <row r="746" ht="14.25" customHeight="1" x14ac:dyDescent="0.15"/>
    <row r="747" ht="14.25" customHeight="1" x14ac:dyDescent="0.15"/>
    <row r="748" ht="14.25" customHeight="1" x14ac:dyDescent="0.15"/>
    <row r="749" ht="14.25" customHeight="1" x14ac:dyDescent="0.15"/>
    <row r="750" ht="14.25" customHeight="1" x14ac:dyDescent="0.15"/>
    <row r="751" ht="14.25" customHeight="1" x14ac:dyDescent="0.15"/>
    <row r="752" ht="14.25" customHeight="1" x14ac:dyDescent="0.15"/>
    <row r="753" ht="14.25" customHeight="1" x14ac:dyDescent="0.15"/>
    <row r="754" ht="14.25" customHeight="1" x14ac:dyDescent="0.15"/>
    <row r="755" ht="14.25" customHeight="1" x14ac:dyDescent="0.15"/>
    <row r="756" ht="14.25" customHeight="1" x14ac:dyDescent="0.15"/>
    <row r="757" ht="14.25" customHeight="1" x14ac:dyDescent="0.15"/>
    <row r="758" ht="14.25" customHeight="1" x14ac:dyDescent="0.15"/>
    <row r="759" ht="14.25" customHeight="1" x14ac:dyDescent="0.15"/>
    <row r="760" ht="14.25" customHeight="1" x14ac:dyDescent="0.15"/>
    <row r="761" ht="14.25" customHeight="1" x14ac:dyDescent="0.15"/>
    <row r="762" ht="14.25" customHeight="1" x14ac:dyDescent="0.15"/>
    <row r="763" ht="14.25" customHeight="1" x14ac:dyDescent="0.15"/>
    <row r="764" ht="14.25" customHeight="1" x14ac:dyDescent="0.15"/>
    <row r="765" ht="14.25" customHeight="1" x14ac:dyDescent="0.15"/>
    <row r="766" ht="14.25" customHeight="1" x14ac:dyDescent="0.15"/>
    <row r="767" ht="14.25" customHeight="1" x14ac:dyDescent="0.15"/>
    <row r="768" ht="14.25" customHeight="1" x14ac:dyDescent="0.15"/>
    <row r="769" ht="14.25" customHeight="1" x14ac:dyDescent="0.15"/>
    <row r="770" ht="14.25" customHeight="1" x14ac:dyDescent="0.15"/>
    <row r="771" ht="14.25" customHeight="1" x14ac:dyDescent="0.15"/>
    <row r="772" ht="14.25" customHeight="1" x14ac:dyDescent="0.15"/>
    <row r="773" ht="14.25" customHeight="1" x14ac:dyDescent="0.15"/>
    <row r="774" ht="14.25" customHeight="1" x14ac:dyDescent="0.15"/>
    <row r="775" ht="14.25" customHeight="1" x14ac:dyDescent="0.15"/>
    <row r="776" ht="14.25" customHeight="1" x14ac:dyDescent="0.15"/>
    <row r="777" ht="14.25" customHeight="1" x14ac:dyDescent="0.15"/>
    <row r="778" ht="14.25" customHeight="1" x14ac:dyDescent="0.15"/>
    <row r="779" ht="14.25" customHeight="1" x14ac:dyDescent="0.15"/>
    <row r="780" ht="14.25" customHeight="1" x14ac:dyDescent="0.15"/>
    <row r="781" ht="14.25" customHeight="1" x14ac:dyDescent="0.15"/>
    <row r="782" ht="14.25" customHeight="1" x14ac:dyDescent="0.15"/>
    <row r="783" ht="14.25" customHeight="1" x14ac:dyDescent="0.15"/>
    <row r="784" ht="14.25" customHeight="1" x14ac:dyDescent="0.15"/>
    <row r="785" ht="14.25" customHeight="1" x14ac:dyDescent="0.15"/>
    <row r="786" ht="14.25" customHeight="1" x14ac:dyDescent="0.15"/>
    <row r="787" ht="14.25" customHeight="1" x14ac:dyDescent="0.15"/>
    <row r="788" ht="14.25" customHeight="1" x14ac:dyDescent="0.15"/>
    <row r="789" ht="14.25" customHeight="1" x14ac:dyDescent="0.15"/>
    <row r="790" ht="14.25" customHeight="1" x14ac:dyDescent="0.15"/>
    <row r="791" ht="14.25" customHeight="1" x14ac:dyDescent="0.15"/>
    <row r="792" ht="14.25" customHeight="1" x14ac:dyDescent="0.15"/>
    <row r="793" ht="14.25" customHeight="1" x14ac:dyDescent="0.15"/>
    <row r="794" ht="14.25" customHeight="1" x14ac:dyDescent="0.15"/>
    <row r="795" ht="14.25" customHeight="1" x14ac:dyDescent="0.15"/>
    <row r="796" ht="14.25" customHeight="1" x14ac:dyDescent="0.15"/>
    <row r="797" ht="14.25" customHeight="1" x14ac:dyDescent="0.15"/>
    <row r="798" ht="14.25" customHeight="1" x14ac:dyDescent="0.15"/>
    <row r="799" ht="14.25" customHeight="1" x14ac:dyDescent="0.15"/>
    <row r="800" ht="14.25" customHeight="1" x14ac:dyDescent="0.15"/>
    <row r="801" ht="14.25" customHeight="1" x14ac:dyDescent="0.15"/>
    <row r="802" ht="14.25" customHeight="1" x14ac:dyDescent="0.15"/>
    <row r="803" ht="14.25" customHeight="1" x14ac:dyDescent="0.15"/>
    <row r="804" ht="14.25" customHeight="1" x14ac:dyDescent="0.15"/>
    <row r="805" ht="14.25" customHeight="1" x14ac:dyDescent="0.15"/>
    <row r="806" ht="14.25" customHeight="1" x14ac:dyDescent="0.15"/>
    <row r="807" ht="14.25" customHeight="1" x14ac:dyDescent="0.15"/>
    <row r="808" ht="14.25" customHeight="1" x14ac:dyDescent="0.15"/>
    <row r="809" ht="14.25" customHeight="1" x14ac:dyDescent="0.15"/>
    <row r="810" ht="14.25" customHeight="1" x14ac:dyDescent="0.15"/>
    <row r="811" ht="14.25" customHeight="1" x14ac:dyDescent="0.15"/>
    <row r="812" ht="14.25" customHeight="1" x14ac:dyDescent="0.15"/>
    <row r="813" ht="14.25" customHeight="1" x14ac:dyDescent="0.15"/>
    <row r="814" ht="14.25" customHeight="1" x14ac:dyDescent="0.15"/>
    <row r="815" ht="14.25" customHeight="1" x14ac:dyDescent="0.15"/>
    <row r="816" ht="14.25" customHeight="1" x14ac:dyDescent="0.15"/>
    <row r="817" ht="14.25" customHeight="1" x14ac:dyDescent="0.15"/>
    <row r="818" ht="14.25" customHeight="1" x14ac:dyDescent="0.15"/>
    <row r="819" ht="14.25" customHeight="1" x14ac:dyDescent="0.15"/>
    <row r="820" ht="14.25" customHeight="1" x14ac:dyDescent="0.15"/>
    <row r="821" ht="14.25" customHeight="1" x14ac:dyDescent="0.15"/>
    <row r="822" ht="14.25" customHeight="1" x14ac:dyDescent="0.15"/>
    <row r="823" ht="14.25" customHeight="1" x14ac:dyDescent="0.15"/>
    <row r="824" ht="14.25" customHeight="1" x14ac:dyDescent="0.15"/>
    <row r="825" ht="14.25" customHeight="1" x14ac:dyDescent="0.15"/>
    <row r="826" ht="14.25" customHeight="1" x14ac:dyDescent="0.15"/>
    <row r="827" ht="14.25" customHeight="1" x14ac:dyDescent="0.15"/>
    <row r="828" ht="14.25" customHeight="1" x14ac:dyDescent="0.15"/>
    <row r="829" ht="14.25" customHeight="1" x14ac:dyDescent="0.15"/>
    <row r="830" ht="14.25" customHeight="1" x14ac:dyDescent="0.15"/>
    <row r="831" ht="14.25" customHeight="1" x14ac:dyDescent="0.15"/>
    <row r="832" ht="14.25" customHeight="1" x14ac:dyDescent="0.15"/>
    <row r="833" ht="14.25" customHeight="1" x14ac:dyDescent="0.15"/>
    <row r="834" ht="14.25" customHeight="1" x14ac:dyDescent="0.15"/>
    <row r="835" ht="14.25" customHeight="1" x14ac:dyDescent="0.15"/>
    <row r="836" ht="14.25" customHeight="1" x14ac:dyDescent="0.15"/>
    <row r="837" ht="14.25" customHeight="1" x14ac:dyDescent="0.15"/>
    <row r="838" ht="14.25" customHeight="1" x14ac:dyDescent="0.15"/>
    <row r="839" ht="14.25" customHeight="1" x14ac:dyDescent="0.15"/>
    <row r="840" ht="14.25" customHeight="1" x14ac:dyDescent="0.15"/>
    <row r="841" ht="14.25" customHeight="1" x14ac:dyDescent="0.15"/>
    <row r="842" ht="14.25" customHeight="1" x14ac:dyDescent="0.15"/>
    <row r="843" ht="14.25" customHeight="1" x14ac:dyDescent="0.15"/>
    <row r="844" ht="14.25" customHeight="1" x14ac:dyDescent="0.15"/>
    <row r="845" ht="14.25" customHeight="1" x14ac:dyDescent="0.15"/>
    <row r="846" ht="14.25" customHeight="1" x14ac:dyDescent="0.15"/>
    <row r="847" ht="14.25" customHeight="1" x14ac:dyDescent="0.15"/>
    <row r="848" ht="14.25" customHeight="1" x14ac:dyDescent="0.15"/>
    <row r="849" ht="14.25" customHeight="1" x14ac:dyDescent="0.15"/>
    <row r="850" ht="14.25" customHeight="1" x14ac:dyDescent="0.15"/>
    <row r="851" ht="14.25" customHeight="1" x14ac:dyDescent="0.15"/>
    <row r="852" ht="14.25" customHeight="1" x14ac:dyDescent="0.15"/>
    <row r="853" ht="14.25" customHeight="1" x14ac:dyDescent="0.15"/>
    <row r="854" ht="14.25" customHeight="1" x14ac:dyDescent="0.15"/>
    <row r="855" ht="14.25" customHeight="1" x14ac:dyDescent="0.15"/>
    <row r="856" ht="14.25" customHeight="1" x14ac:dyDescent="0.15"/>
    <row r="857" ht="14.25" customHeight="1" x14ac:dyDescent="0.15"/>
    <row r="858" ht="14.25" customHeight="1" x14ac:dyDescent="0.15"/>
    <row r="859" ht="14.25" customHeight="1" x14ac:dyDescent="0.15"/>
    <row r="860" ht="14.25" customHeight="1" x14ac:dyDescent="0.15"/>
    <row r="861" ht="14.25" customHeight="1" x14ac:dyDescent="0.15"/>
    <row r="862" ht="14.25" customHeight="1" x14ac:dyDescent="0.15"/>
    <row r="863" ht="14.25" customHeight="1" x14ac:dyDescent="0.15"/>
    <row r="864" ht="14.25" customHeight="1" x14ac:dyDescent="0.15"/>
    <row r="865" ht="14.25" customHeight="1" x14ac:dyDescent="0.15"/>
    <row r="866" ht="14.25" customHeight="1" x14ac:dyDescent="0.15"/>
    <row r="867" ht="14.25" customHeight="1" x14ac:dyDescent="0.15"/>
    <row r="868" ht="14.25" customHeight="1" x14ac:dyDescent="0.15"/>
    <row r="869" ht="14.25" customHeight="1" x14ac:dyDescent="0.15"/>
    <row r="870" ht="14.25" customHeight="1" x14ac:dyDescent="0.15"/>
    <row r="871" ht="14.25" customHeight="1" x14ac:dyDescent="0.15"/>
    <row r="872" ht="14.25" customHeight="1" x14ac:dyDescent="0.15"/>
    <row r="873" ht="14.25" customHeight="1" x14ac:dyDescent="0.15"/>
    <row r="874" ht="14.25" customHeight="1" x14ac:dyDescent="0.15"/>
    <row r="875" ht="14.25" customHeight="1" x14ac:dyDescent="0.15"/>
    <row r="876" ht="14.25" customHeight="1" x14ac:dyDescent="0.15"/>
    <row r="877" ht="14.25" customHeight="1" x14ac:dyDescent="0.15"/>
    <row r="878" ht="14.25" customHeight="1" x14ac:dyDescent="0.15"/>
    <row r="879" ht="14.25" customHeight="1" x14ac:dyDescent="0.15"/>
    <row r="880" ht="14.25" customHeight="1" x14ac:dyDescent="0.15"/>
    <row r="881" ht="14.25" customHeight="1" x14ac:dyDescent="0.15"/>
    <row r="882" ht="14.25" customHeight="1" x14ac:dyDescent="0.15"/>
    <row r="883" ht="14.25" customHeight="1" x14ac:dyDescent="0.15"/>
    <row r="884" ht="14.25" customHeight="1" x14ac:dyDescent="0.15"/>
    <row r="885" ht="14.25" customHeight="1" x14ac:dyDescent="0.15"/>
    <row r="886" ht="14.25" customHeight="1" x14ac:dyDescent="0.15"/>
    <row r="887" ht="14.25" customHeight="1" x14ac:dyDescent="0.15"/>
    <row r="888" ht="14.25" customHeight="1" x14ac:dyDescent="0.15"/>
    <row r="889" ht="14.25" customHeight="1" x14ac:dyDescent="0.15"/>
    <row r="890" ht="14.25" customHeight="1" x14ac:dyDescent="0.15"/>
    <row r="891" ht="14.25" customHeight="1" x14ac:dyDescent="0.15"/>
    <row r="892" ht="14.25" customHeight="1" x14ac:dyDescent="0.15"/>
    <row r="893" ht="14.25" customHeight="1" x14ac:dyDescent="0.15"/>
    <row r="894" ht="14.25" customHeight="1" x14ac:dyDescent="0.15"/>
    <row r="895" ht="14.25" customHeight="1" x14ac:dyDescent="0.15"/>
    <row r="896" ht="14.25" customHeight="1" x14ac:dyDescent="0.15"/>
    <row r="897" ht="14.25" customHeight="1" x14ac:dyDescent="0.15"/>
    <row r="898" ht="14.25" customHeight="1" x14ac:dyDescent="0.15"/>
    <row r="899" ht="14.25" customHeight="1" x14ac:dyDescent="0.15"/>
    <row r="900" ht="14.25" customHeight="1" x14ac:dyDescent="0.15"/>
    <row r="901" ht="14.25" customHeight="1" x14ac:dyDescent="0.15"/>
    <row r="902" ht="14.25" customHeight="1" x14ac:dyDescent="0.15"/>
    <row r="903" ht="14.25" customHeight="1" x14ac:dyDescent="0.15"/>
    <row r="904" ht="14.25" customHeight="1" x14ac:dyDescent="0.15"/>
    <row r="905" ht="14.25" customHeight="1" x14ac:dyDescent="0.15"/>
    <row r="906" ht="14.25" customHeight="1" x14ac:dyDescent="0.15"/>
    <row r="907" ht="14.25" customHeight="1" x14ac:dyDescent="0.15"/>
    <row r="908" ht="14.25" customHeight="1" x14ac:dyDescent="0.15"/>
    <row r="909" ht="14.25" customHeight="1" x14ac:dyDescent="0.15"/>
    <row r="910" ht="14.25" customHeight="1" x14ac:dyDescent="0.15"/>
    <row r="911" ht="14.25" customHeight="1" x14ac:dyDescent="0.15"/>
    <row r="912" ht="14.25" customHeight="1" x14ac:dyDescent="0.15"/>
    <row r="913" ht="14.25" customHeight="1" x14ac:dyDescent="0.15"/>
    <row r="914" ht="14.25" customHeight="1" x14ac:dyDescent="0.15"/>
    <row r="915" ht="14.25" customHeight="1" x14ac:dyDescent="0.15"/>
    <row r="916" ht="14.25" customHeight="1" x14ac:dyDescent="0.15"/>
    <row r="917" ht="14.25" customHeight="1" x14ac:dyDescent="0.15"/>
    <row r="918" ht="14.25" customHeight="1" x14ac:dyDescent="0.15"/>
    <row r="919" ht="14.25" customHeight="1" x14ac:dyDescent="0.15"/>
    <row r="920" ht="14.25" customHeight="1" x14ac:dyDescent="0.15"/>
    <row r="921" ht="14.25" customHeight="1" x14ac:dyDescent="0.15"/>
    <row r="922" ht="14.25" customHeight="1" x14ac:dyDescent="0.15"/>
    <row r="923" ht="14.25" customHeight="1" x14ac:dyDescent="0.15"/>
    <row r="924" ht="14.25" customHeight="1" x14ac:dyDescent="0.15"/>
    <row r="925" ht="14.25" customHeight="1" x14ac:dyDescent="0.15"/>
    <row r="926" ht="14.25" customHeight="1" x14ac:dyDescent="0.15"/>
    <row r="927" ht="14.25" customHeight="1" x14ac:dyDescent="0.15"/>
    <row r="928" ht="14.25" customHeight="1" x14ac:dyDescent="0.15"/>
    <row r="929" ht="14.25" customHeight="1" x14ac:dyDescent="0.15"/>
    <row r="930" ht="14.25" customHeight="1" x14ac:dyDescent="0.15"/>
    <row r="931" ht="14.25" customHeight="1" x14ac:dyDescent="0.15"/>
    <row r="932" ht="14.25" customHeight="1" x14ac:dyDescent="0.15"/>
    <row r="933" ht="14.25" customHeight="1" x14ac:dyDescent="0.15"/>
    <row r="934" ht="14.25" customHeight="1" x14ac:dyDescent="0.15"/>
    <row r="935" ht="14.25" customHeight="1" x14ac:dyDescent="0.15"/>
    <row r="936" ht="14.25" customHeight="1" x14ac:dyDescent="0.15"/>
    <row r="937" ht="14.25" customHeight="1" x14ac:dyDescent="0.15"/>
    <row r="938" ht="14.25" customHeight="1" x14ac:dyDescent="0.15"/>
    <row r="939" ht="14.25" customHeight="1" x14ac:dyDescent="0.15"/>
    <row r="940" ht="14.25" customHeight="1" x14ac:dyDescent="0.15"/>
    <row r="941" ht="14.25" customHeight="1" x14ac:dyDescent="0.15"/>
    <row r="942" ht="14.25" customHeight="1" x14ac:dyDescent="0.15"/>
    <row r="943" ht="14.25" customHeight="1" x14ac:dyDescent="0.15"/>
    <row r="944" ht="14.25" customHeight="1" x14ac:dyDescent="0.15"/>
    <row r="945" ht="14.25" customHeight="1" x14ac:dyDescent="0.15"/>
    <row r="946" ht="14.25" customHeight="1" x14ac:dyDescent="0.15"/>
    <row r="947" ht="14.25" customHeight="1" x14ac:dyDescent="0.15"/>
    <row r="948" ht="14.25" customHeight="1" x14ac:dyDescent="0.15"/>
    <row r="949" ht="14.25" customHeight="1" x14ac:dyDescent="0.15"/>
    <row r="950" ht="14.25" customHeight="1" x14ac:dyDescent="0.15"/>
    <row r="951" ht="14.25" customHeight="1" x14ac:dyDescent="0.15"/>
    <row r="952" ht="14.25" customHeight="1" x14ac:dyDescent="0.15"/>
    <row r="953" ht="14.25" customHeight="1" x14ac:dyDescent="0.15"/>
    <row r="954" ht="14.25" customHeight="1" x14ac:dyDescent="0.15"/>
    <row r="955" ht="14.25" customHeight="1" x14ac:dyDescent="0.15"/>
    <row r="956" ht="14.25" customHeight="1" x14ac:dyDescent="0.15"/>
    <row r="957" ht="14.25" customHeight="1" x14ac:dyDescent="0.15"/>
    <row r="958" ht="14.25" customHeight="1" x14ac:dyDescent="0.15"/>
    <row r="959" ht="14.25" customHeight="1" x14ac:dyDescent="0.15"/>
    <row r="960" ht="14.25" customHeight="1" x14ac:dyDescent="0.15"/>
    <row r="961" ht="14.25" customHeight="1" x14ac:dyDescent="0.15"/>
    <row r="962" ht="14.25" customHeight="1" x14ac:dyDescent="0.15"/>
    <row r="963" ht="14.25" customHeight="1" x14ac:dyDescent="0.15"/>
    <row r="964" ht="14.25" customHeight="1" x14ac:dyDescent="0.15"/>
    <row r="965" ht="14.25" customHeight="1" x14ac:dyDescent="0.15"/>
    <row r="966" ht="14.25" customHeight="1" x14ac:dyDescent="0.15"/>
    <row r="967" ht="14.25" customHeight="1" x14ac:dyDescent="0.15"/>
    <row r="968" ht="14.25" customHeight="1" x14ac:dyDescent="0.15"/>
    <row r="969" ht="14.25" customHeight="1" x14ac:dyDescent="0.15"/>
    <row r="970" ht="14.25" customHeight="1" x14ac:dyDescent="0.15"/>
    <row r="971" ht="14.25" customHeight="1" x14ac:dyDescent="0.15"/>
    <row r="972" ht="14.25" customHeight="1" x14ac:dyDescent="0.15"/>
    <row r="973" ht="14.25" customHeight="1" x14ac:dyDescent="0.15"/>
    <row r="974" ht="14.25" customHeight="1" x14ac:dyDescent="0.15"/>
    <row r="975" ht="14.25" customHeight="1" x14ac:dyDescent="0.15"/>
    <row r="976" ht="14.25" customHeight="1" x14ac:dyDescent="0.15"/>
    <row r="977" ht="14.25" customHeight="1" x14ac:dyDescent="0.15"/>
    <row r="978" ht="14.25" customHeight="1" x14ac:dyDescent="0.15"/>
    <row r="979" ht="14.25" customHeight="1" x14ac:dyDescent="0.15"/>
    <row r="980" ht="14.25" customHeight="1" x14ac:dyDescent="0.15"/>
    <row r="981" ht="14.25" customHeight="1" x14ac:dyDescent="0.15"/>
    <row r="982" ht="14.25" customHeight="1" x14ac:dyDescent="0.15"/>
    <row r="983" ht="14.25" customHeight="1" x14ac:dyDescent="0.15"/>
    <row r="984" ht="14.25" customHeight="1" x14ac:dyDescent="0.15"/>
    <row r="985" ht="14.25" customHeight="1" x14ac:dyDescent="0.15"/>
    <row r="986" ht="14.25" customHeight="1" x14ac:dyDescent="0.15"/>
    <row r="987" ht="14.25" customHeight="1" x14ac:dyDescent="0.15"/>
    <row r="988" ht="14.25" customHeight="1" x14ac:dyDescent="0.15"/>
    <row r="989" ht="14.25" customHeight="1" x14ac:dyDescent="0.15"/>
    <row r="990" ht="14.25" customHeight="1" x14ac:dyDescent="0.15"/>
    <row r="991" ht="14.25" customHeight="1" x14ac:dyDescent="0.15"/>
    <row r="992" ht="14.25" customHeight="1" x14ac:dyDescent="0.15"/>
    <row r="993" ht="14.25" customHeight="1" x14ac:dyDescent="0.15"/>
    <row r="994" ht="14.25" customHeight="1" x14ac:dyDescent="0.15"/>
    <row r="995" ht="14.25" customHeight="1" x14ac:dyDescent="0.15"/>
    <row r="996" ht="14.25" customHeight="1" x14ac:dyDescent="0.15"/>
    <row r="997" ht="14.25" customHeight="1" x14ac:dyDescent="0.15"/>
    <row r="998" ht="14.25" customHeight="1" x14ac:dyDescent="0.15"/>
    <row r="999" ht="14.25" customHeight="1" x14ac:dyDescent="0.15"/>
  </sheetData>
  <pageMargins left="0.7" right="0.7" top="0.75" bottom="0.75" header="0" footer="0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999"/>
  <sheetViews>
    <sheetView zoomScaleNormal="100" workbookViewId="0">
      <selection activeCell="E1" sqref="E1:G6"/>
    </sheetView>
  </sheetViews>
  <sheetFormatPr baseColWidth="10" defaultColWidth="12.6640625" defaultRowHeight="15" customHeight="1" x14ac:dyDescent="0.15"/>
  <cols>
    <col min="1" max="1" width="18.83203125" customWidth="1"/>
    <col min="2" max="2" width="15" customWidth="1"/>
    <col min="3" max="3" width="13.5" customWidth="1"/>
    <col min="4" max="4" width="7.6640625" customWidth="1"/>
    <col min="5" max="5" width="23.5" customWidth="1"/>
    <col min="6" max="6" width="15.5" customWidth="1"/>
    <col min="7" max="7" width="13.1640625" customWidth="1"/>
    <col min="8" max="22" width="7.6640625" customWidth="1"/>
  </cols>
  <sheetData>
    <row r="1" spans="1:7" ht="18" customHeight="1" x14ac:dyDescent="0.2">
      <c r="A1" s="4" t="s">
        <v>6</v>
      </c>
      <c r="B1" s="4" t="s">
        <v>7</v>
      </c>
      <c r="C1" s="11" t="s">
        <v>23</v>
      </c>
      <c r="E1" s="14" t="s">
        <v>28</v>
      </c>
      <c r="F1" s="13" t="s">
        <v>29</v>
      </c>
      <c r="G1" s="13" t="s">
        <v>30</v>
      </c>
    </row>
    <row r="2" spans="1:7" ht="14.25" customHeight="1" x14ac:dyDescent="0.2">
      <c r="A2" s="6">
        <v>44179</v>
      </c>
      <c r="B2" s="7">
        <v>102.550003</v>
      </c>
      <c r="C2" s="8"/>
      <c r="E2" s="9" t="s">
        <v>27</v>
      </c>
      <c r="F2" s="10">
        <f>AVERAGE(B2:B247)</f>
        <v>121.90162623170733</v>
      </c>
      <c r="G2" s="10">
        <f>AVERAGE(C2:C247)</f>
        <v>-1.4973949387416436E-3</v>
      </c>
    </row>
    <row r="3" spans="1:7" ht="14.25" customHeight="1" x14ac:dyDescent="0.2">
      <c r="A3" s="6">
        <v>44180</v>
      </c>
      <c r="B3" s="7">
        <v>102.5</v>
      </c>
      <c r="C3" s="8">
        <f>LN(B2/B3)</f>
        <v>4.877151939487446E-4</v>
      </c>
      <c r="E3" s="9" t="s">
        <v>24</v>
      </c>
      <c r="F3" s="10">
        <f>_xlfn.VAR.S(B2:B247)</f>
        <v>402.61476892499559</v>
      </c>
      <c r="G3" s="10">
        <f>_xlfn.VAR.S(C2:C247)</f>
        <v>5.2560524080579908E-4</v>
      </c>
    </row>
    <row r="4" spans="1:7" ht="14.25" customHeight="1" x14ac:dyDescent="0.2">
      <c r="A4" s="6">
        <v>44181</v>
      </c>
      <c r="B4" s="7">
        <v>103.599998</v>
      </c>
      <c r="C4" s="8">
        <f t="shared" ref="C4:C67" si="0">LN(B3/B4)</f>
        <v>-1.06745119419003E-2</v>
      </c>
      <c r="E4" s="9" t="s">
        <v>25</v>
      </c>
      <c r="F4" s="10">
        <f>SKEW(B2:B247)</f>
        <v>0.78607364396505275</v>
      </c>
      <c r="G4" s="10">
        <f>SKEW(C2:C247)</f>
        <v>-0.83889585357126173</v>
      </c>
    </row>
    <row r="5" spans="1:7" ht="14.25" customHeight="1" x14ac:dyDescent="0.2">
      <c r="A5" s="6">
        <v>44182</v>
      </c>
      <c r="B5" s="7">
        <v>105.599998</v>
      </c>
      <c r="C5" s="8">
        <f t="shared" si="0"/>
        <v>-1.9121041812403743E-2</v>
      </c>
      <c r="E5" s="9" t="s">
        <v>26</v>
      </c>
      <c r="F5" s="10">
        <f>KURT(B2:B247)</f>
        <v>-0.30000753709117811</v>
      </c>
      <c r="G5" s="10">
        <f>KURT(C2:C247)</f>
        <v>3.0007288642414163</v>
      </c>
    </row>
    <row r="6" spans="1:7" ht="14.25" customHeight="1" x14ac:dyDescent="0.2">
      <c r="A6" s="6">
        <v>44183</v>
      </c>
      <c r="B6" s="7">
        <v>102.300003</v>
      </c>
      <c r="C6" s="8">
        <f t="shared" si="0"/>
        <v>3.1748650049673345E-2</v>
      </c>
      <c r="E6" s="9" t="s">
        <v>33</v>
      </c>
      <c r="F6" s="15">
        <f>SQRT(F3)</f>
        <v>20.06526274248597</v>
      </c>
      <c r="G6" s="15">
        <f>SQRT(G3)</f>
        <v>2.2926082107630145E-2</v>
      </c>
    </row>
    <row r="7" spans="1:7" ht="14.25" customHeight="1" x14ac:dyDescent="0.2">
      <c r="A7" s="6">
        <v>44186</v>
      </c>
      <c r="B7" s="7">
        <v>98.949996999999996</v>
      </c>
      <c r="C7" s="8">
        <f t="shared" si="0"/>
        <v>3.3295060552861994E-2</v>
      </c>
    </row>
    <row r="8" spans="1:7" ht="14.25" customHeight="1" x14ac:dyDescent="0.2">
      <c r="A8" s="6">
        <v>44187</v>
      </c>
      <c r="B8" s="7">
        <v>92.300003000000004</v>
      </c>
      <c r="C8" s="8">
        <f t="shared" si="0"/>
        <v>6.9570467718717111E-2</v>
      </c>
    </row>
    <row r="9" spans="1:7" ht="14.25" customHeight="1" x14ac:dyDescent="0.2">
      <c r="A9" s="6">
        <v>44188</v>
      </c>
      <c r="B9" s="7">
        <v>91.300003000000004</v>
      </c>
      <c r="C9" s="8">
        <f t="shared" si="0"/>
        <v>1.0893353551884694E-2</v>
      </c>
    </row>
    <row r="10" spans="1:7" ht="14.25" customHeight="1" x14ac:dyDescent="0.2">
      <c r="A10" s="6">
        <v>44189</v>
      </c>
      <c r="B10" s="7">
        <v>95.5</v>
      </c>
      <c r="C10" s="8">
        <f t="shared" si="0"/>
        <v>-4.4975427027054704E-2</v>
      </c>
    </row>
    <row r="11" spans="1:7" ht="14.25" customHeight="1" x14ac:dyDescent="0.2">
      <c r="A11" s="6">
        <v>44193</v>
      </c>
      <c r="B11" s="7">
        <v>95.150002000000001</v>
      </c>
      <c r="C11" s="8">
        <f t="shared" si="0"/>
        <v>3.6716327250831877E-3</v>
      </c>
    </row>
    <row r="12" spans="1:7" ht="14.25" customHeight="1" x14ac:dyDescent="0.2">
      <c r="A12" s="6">
        <v>44194</v>
      </c>
      <c r="B12" s="7">
        <v>94.650002000000001</v>
      </c>
      <c r="C12" s="8">
        <f t="shared" si="0"/>
        <v>5.2687159757888709E-3</v>
      </c>
    </row>
    <row r="13" spans="1:7" ht="14.25" customHeight="1" x14ac:dyDescent="0.2">
      <c r="A13" s="6">
        <v>44195</v>
      </c>
      <c r="B13" s="7">
        <v>94.5</v>
      </c>
      <c r="C13" s="8">
        <f t="shared" si="0"/>
        <v>1.586064286115313E-3</v>
      </c>
    </row>
    <row r="14" spans="1:7" ht="14.25" customHeight="1" x14ac:dyDescent="0.2">
      <c r="A14" s="6">
        <v>44196</v>
      </c>
      <c r="B14" s="7">
        <v>95.550003000000004</v>
      </c>
      <c r="C14" s="8">
        <f t="shared" si="0"/>
        <v>-1.1049867583758829E-2</v>
      </c>
    </row>
    <row r="15" spans="1:7" ht="14.25" customHeight="1" x14ac:dyDescent="0.2">
      <c r="A15" s="6">
        <v>44197</v>
      </c>
      <c r="B15" s="7">
        <v>94.449996999999996</v>
      </c>
      <c r="C15" s="8">
        <f t="shared" si="0"/>
        <v>1.1579139898775419E-2</v>
      </c>
    </row>
    <row r="16" spans="1:7" ht="14.25" customHeight="1" x14ac:dyDescent="0.2">
      <c r="A16" s="6">
        <v>44200</v>
      </c>
      <c r="B16" s="7">
        <v>97.300003000000004</v>
      </c>
      <c r="C16" s="8">
        <f t="shared" si="0"/>
        <v>-2.9728457839755286E-2</v>
      </c>
    </row>
    <row r="17" spans="1:3" ht="14.25" customHeight="1" x14ac:dyDescent="0.2">
      <c r="A17" s="6">
        <v>44201</v>
      </c>
      <c r="B17" s="7">
        <v>96.5</v>
      </c>
      <c r="C17" s="8">
        <f t="shared" si="0"/>
        <v>8.2560116794955715E-3</v>
      </c>
    </row>
    <row r="18" spans="1:3" ht="14.25" customHeight="1" x14ac:dyDescent="0.2">
      <c r="A18" s="6">
        <v>44202</v>
      </c>
      <c r="B18" s="7">
        <v>99.300003000000004</v>
      </c>
      <c r="C18" s="8">
        <f t="shared" si="0"/>
        <v>-2.860259291766663E-2</v>
      </c>
    </row>
    <row r="19" spans="1:3" ht="14.25" customHeight="1" x14ac:dyDescent="0.2">
      <c r="A19" s="6">
        <v>44203</v>
      </c>
      <c r="B19" s="7">
        <v>99.050003000000004</v>
      </c>
      <c r="C19" s="8">
        <f t="shared" si="0"/>
        <v>2.5207978303138394E-3</v>
      </c>
    </row>
    <row r="20" spans="1:3" ht="14.25" customHeight="1" x14ac:dyDescent="0.2">
      <c r="A20" s="6">
        <v>44204</v>
      </c>
      <c r="B20" s="7">
        <v>101.300003</v>
      </c>
      <c r="C20" s="8">
        <f t="shared" si="0"/>
        <v>-2.2461637437349219E-2</v>
      </c>
    </row>
    <row r="21" spans="1:3" ht="14.25" customHeight="1" x14ac:dyDescent="0.2">
      <c r="A21" s="6">
        <v>44207</v>
      </c>
      <c r="B21" s="7">
        <v>102.900002</v>
      </c>
      <c r="C21" s="8">
        <f t="shared" si="0"/>
        <v>-1.5671221406707427E-2</v>
      </c>
    </row>
    <row r="22" spans="1:3" ht="14.25" customHeight="1" x14ac:dyDescent="0.2">
      <c r="A22" s="6">
        <v>44208</v>
      </c>
      <c r="B22" s="7">
        <v>104.5</v>
      </c>
      <c r="C22" s="8">
        <f t="shared" si="0"/>
        <v>-1.5429409128516008E-2</v>
      </c>
    </row>
    <row r="23" spans="1:3" ht="14.25" customHeight="1" x14ac:dyDescent="0.2">
      <c r="A23" s="6">
        <v>44209</v>
      </c>
      <c r="B23" s="7">
        <v>107.900002</v>
      </c>
      <c r="C23" s="8">
        <f t="shared" si="0"/>
        <v>-3.2017819394904334E-2</v>
      </c>
    </row>
    <row r="24" spans="1:3" ht="14.25" customHeight="1" x14ac:dyDescent="0.2">
      <c r="A24" s="6">
        <v>44210</v>
      </c>
      <c r="B24" s="7">
        <v>107.449997</v>
      </c>
      <c r="C24" s="8">
        <f t="shared" si="0"/>
        <v>4.1792956312137388E-3</v>
      </c>
    </row>
    <row r="25" spans="1:3" ht="14.25" customHeight="1" x14ac:dyDescent="0.2">
      <c r="A25" s="6">
        <v>44211</v>
      </c>
      <c r="B25" s="7">
        <v>106.099998</v>
      </c>
      <c r="C25" s="8">
        <f t="shared" si="0"/>
        <v>1.2643568398760435E-2</v>
      </c>
    </row>
    <row r="26" spans="1:3" ht="14.25" customHeight="1" x14ac:dyDescent="0.2">
      <c r="A26" s="6">
        <v>44214</v>
      </c>
      <c r="B26" s="7">
        <v>101.849998</v>
      </c>
      <c r="C26" s="8">
        <f t="shared" si="0"/>
        <v>4.088090373370195E-2</v>
      </c>
    </row>
    <row r="27" spans="1:3" ht="14.25" customHeight="1" x14ac:dyDescent="0.2">
      <c r="A27" s="6">
        <v>44215</v>
      </c>
      <c r="B27" s="7">
        <v>99</v>
      </c>
      <c r="C27" s="8">
        <f t="shared" si="0"/>
        <v>2.8381272901503982E-2</v>
      </c>
    </row>
    <row r="28" spans="1:3" ht="14.25" customHeight="1" x14ac:dyDescent="0.2">
      <c r="A28" s="6">
        <v>44216</v>
      </c>
      <c r="B28" s="7">
        <v>99.800003000000004</v>
      </c>
      <c r="C28" s="8">
        <f t="shared" si="0"/>
        <v>-8.0483632429481818E-3</v>
      </c>
    </row>
    <row r="29" spans="1:3" ht="14.25" customHeight="1" x14ac:dyDescent="0.2">
      <c r="A29" s="6">
        <v>44217</v>
      </c>
      <c r="B29" s="7">
        <v>100.199997</v>
      </c>
      <c r="C29" s="8">
        <f t="shared" si="0"/>
        <v>-3.9999453331060761E-3</v>
      </c>
    </row>
    <row r="30" spans="1:3" ht="14.25" customHeight="1" x14ac:dyDescent="0.2">
      <c r="A30" s="6">
        <v>44218</v>
      </c>
      <c r="B30" s="7">
        <v>95.449996999999996</v>
      </c>
      <c r="C30" s="8">
        <f t="shared" si="0"/>
        <v>4.8565639968956083E-2</v>
      </c>
    </row>
    <row r="31" spans="1:3" ht="14.25" customHeight="1" x14ac:dyDescent="0.2">
      <c r="A31" s="6">
        <v>44221</v>
      </c>
      <c r="B31" s="7">
        <v>93.75</v>
      </c>
      <c r="C31" s="8">
        <f t="shared" si="0"/>
        <v>1.797085389116785E-2</v>
      </c>
    </row>
    <row r="32" spans="1:3" ht="14.25" customHeight="1" x14ac:dyDescent="0.2">
      <c r="A32" s="6">
        <v>44223</v>
      </c>
      <c r="B32" s="7">
        <v>91.75</v>
      </c>
      <c r="C32" s="8">
        <f t="shared" si="0"/>
        <v>2.156417791584064E-2</v>
      </c>
    </row>
    <row r="33" spans="1:3" ht="14.25" customHeight="1" x14ac:dyDescent="0.2">
      <c r="A33" s="6">
        <v>44224</v>
      </c>
      <c r="B33" s="7">
        <v>91.400002000000001</v>
      </c>
      <c r="C33" s="8">
        <f t="shared" si="0"/>
        <v>3.8219865927374224E-3</v>
      </c>
    </row>
    <row r="34" spans="1:3" ht="14.25" customHeight="1" x14ac:dyDescent="0.2">
      <c r="A34" s="6">
        <v>44225</v>
      </c>
      <c r="B34" s="7">
        <v>92.949996999999996</v>
      </c>
      <c r="C34" s="8">
        <f t="shared" si="0"/>
        <v>-1.681618155009339E-2</v>
      </c>
    </row>
    <row r="35" spans="1:3" ht="14.25" customHeight="1" x14ac:dyDescent="0.2">
      <c r="A35" s="6">
        <v>44228</v>
      </c>
      <c r="B35" s="7">
        <v>91.199996999999996</v>
      </c>
      <c r="C35" s="8">
        <f t="shared" si="0"/>
        <v>1.9006817706487295E-2</v>
      </c>
    </row>
    <row r="36" spans="1:3" ht="14.25" customHeight="1" x14ac:dyDescent="0.2">
      <c r="A36" s="6">
        <v>44229</v>
      </c>
      <c r="B36" s="7">
        <v>93.949996999999996</v>
      </c>
      <c r="C36" s="8">
        <f t="shared" si="0"/>
        <v>-2.970782974204678E-2</v>
      </c>
    </row>
    <row r="37" spans="1:3" ht="14.25" customHeight="1" x14ac:dyDescent="0.2">
      <c r="A37" s="6">
        <v>44230</v>
      </c>
      <c r="B37" s="7">
        <v>95.300003000000004</v>
      </c>
      <c r="C37" s="8">
        <f t="shared" si="0"/>
        <v>-1.4267148212099149E-2</v>
      </c>
    </row>
    <row r="38" spans="1:3" ht="14.25" customHeight="1" x14ac:dyDescent="0.2">
      <c r="A38" s="6">
        <v>44231</v>
      </c>
      <c r="B38" s="7">
        <v>98.599997999999999</v>
      </c>
      <c r="C38" s="8">
        <f t="shared" si="0"/>
        <v>-3.4041399184919642E-2</v>
      </c>
    </row>
    <row r="39" spans="1:3" ht="14.25" customHeight="1" x14ac:dyDescent="0.2">
      <c r="A39" s="6">
        <v>44232</v>
      </c>
      <c r="B39" s="7">
        <v>99.949996999999996</v>
      </c>
      <c r="C39" s="8">
        <f t="shared" si="0"/>
        <v>-1.3598789606787213E-2</v>
      </c>
    </row>
    <row r="40" spans="1:3" ht="14.25" customHeight="1" x14ac:dyDescent="0.2">
      <c r="A40" s="6">
        <v>44235</v>
      </c>
      <c r="B40" s="7">
        <v>100.800003</v>
      </c>
      <c r="C40" s="8">
        <f t="shared" si="0"/>
        <v>-8.4683544677715133E-3</v>
      </c>
    </row>
    <row r="41" spans="1:3" ht="14.25" customHeight="1" x14ac:dyDescent="0.2">
      <c r="A41" s="6">
        <v>44236</v>
      </c>
      <c r="B41" s="7">
        <v>103.349998</v>
      </c>
      <c r="C41" s="8">
        <f t="shared" si="0"/>
        <v>-2.4982881376886999E-2</v>
      </c>
    </row>
    <row r="42" spans="1:3" ht="14.25" customHeight="1" x14ac:dyDescent="0.2">
      <c r="A42" s="6">
        <v>44237</v>
      </c>
      <c r="B42" s="7">
        <v>102.5</v>
      </c>
      <c r="C42" s="8">
        <f t="shared" si="0"/>
        <v>8.2584681975966835E-3</v>
      </c>
    </row>
    <row r="43" spans="1:3" ht="14.25" customHeight="1" x14ac:dyDescent="0.2">
      <c r="A43" s="6">
        <v>44238</v>
      </c>
      <c r="B43" s="7">
        <v>100.349998</v>
      </c>
      <c r="C43" s="8">
        <f t="shared" si="0"/>
        <v>2.1198743266360127E-2</v>
      </c>
    </row>
    <row r="44" spans="1:3" ht="14.25" customHeight="1" x14ac:dyDescent="0.2">
      <c r="A44" s="6">
        <v>44239</v>
      </c>
      <c r="B44" s="7">
        <v>99.400002000000001</v>
      </c>
      <c r="C44" s="8">
        <f t="shared" si="0"/>
        <v>9.5119215288503346E-3</v>
      </c>
    </row>
    <row r="45" spans="1:3" ht="14.25" customHeight="1" x14ac:dyDescent="0.2">
      <c r="A45" s="6">
        <v>44242</v>
      </c>
      <c r="B45" s="7">
        <v>99.25</v>
      </c>
      <c r="C45" s="8">
        <f t="shared" si="0"/>
        <v>1.5102142159527645E-3</v>
      </c>
    </row>
    <row r="46" spans="1:3" ht="14.25" customHeight="1" x14ac:dyDescent="0.2">
      <c r="A46" s="6">
        <v>44243</v>
      </c>
      <c r="B46" s="7">
        <v>104.849998</v>
      </c>
      <c r="C46" s="8">
        <f t="shared" si="0"/>
        <v>-5.4888818705760165E-2</v>
      </c>
    </row>
    <row r="47" spans="1:3" ht="14.25" customHeight="1" x14ac:dyDescent="0.2">
      <c r="A47" s="6">
        <v>44244</v>
      </c>
      <c r="B47" s="7">
        <v>103.5</v>
      </c>
      <c r="C47" s="8">
        <f t="shared" si="0"/>
        <v>1.295912556763624E-2</v>
      </c>
    </row>
    <row r="48" spans="1:3" ht="14.25" customHeight="1" x14ac:dyDescent="0.2">
      <c r="A48" s="6">
        <v>44245</v>
      </c>
      <c r="B48" s="7">
        <v>115.5</v>
      </c>
      <c r="C48" s="8">
        <f t="shared" si="0"/>
        <v>-0.1096989172564245</v>
      </c>
    </row>
    <row r="49" spans="1:3" ht="14.25" customHeight="1" x14ac:dyDescent="0.2">
      <c r="A49" s="6">
        <v>44246</v>
      </c>
      <c r="B49" s="7">
        <v>112.199997</v>
      </c>
      <c r="C49" s="8">
        <f t="shared" si="0"/>
        <v>2.8987563611220648E-2</v>
      </c>
    </row>
    <row r="50" spans="1:3" ht="14.25" customHeight="1" x14ac:dyDescent="0.2">
      <c r="A50" s="6">
        <v>44249</v>
      </c>
      <c r="B50" s="7">
        <v>108.550003</v>
      </c>
      <c r="C50" s="8">
        <f t="shared" si="0"/>
        <v>3.3072042389293607E-2</v>
      </c>
    </row>
    <row r="51" spans="1:3" ht="14.25" customHeight="1" x14ac:dyDescent="0.2">
      <c r="A51" s="6">
        <v>44250</v>
      </c>
      <c r="B51" s="7">
        <v>114.400002</v>
      </c>
      <c r="C51" s="8">
        <f t="shared" si="0"/>
        <v>-5.2490172466880786E-2</v>
      </c>
    </row>
    <row r="52" spans="1:3" ht="14.25" customHeight="1" x14ac:dyDescent="0.2">
      <c r="A52" s="6">
        <v>44251</v>
      </c>
      <c r="B52" s="7">
        <v>115.349998</v>
      </c>
      <c r="C52" s="8">
        <f t="shared" si="0"/>
        <v>-8.2698708530127285E-3</v>
      </c>
    </row>
    <row r="53" spans="1:3" ht="14.25" customHeight="1" x14ac:dyDescent="0.2">
      <c r="A53" s="6">
        <v>44252</v>
      </c>
      <c r="B53" s="7">
        <v>120.5</v>
      </c>
      <c r="C53" s="8">
        <f t="shared" si="0"/>
        <v>-4.3678785649482008E-2</v>
      </c>
    </row>
    <row r="54" spans="1:3" ht="14.25" customHeight="1" x14ac:dyDescent="0.2">
      <c r="A54" s="6">
        <v>44253</v>
      </c>
      <c r="B54" s="7">
        <v>118.400002</v>
      </c>
      <c r="C54" s="8">
        <f t="shared" si="0"/>
        <v>1.7581013588912731E-2</v>
      </c>
    </row>
    <row r="55" spans="1:3" ht="14.25" customHeight="1" x14ac:dyDescent="0.2">
      <c r="A55" s="6">
        <v>44256</v>
      </c>
      <c r="B55" s="7">
        <v>117.650002</v>
      </c>
      <c r="C55" s="8">
        <f t="shared" si="0"/>
        <v>6.354607168850771E-3</v>
      </c>
    </row>
    <row r="56" spans="1:3" ht="14.25" customHeight="1" x14ac:dyDescent="0.2">
      <c r="A56" s="6">
        <v>44257</v>
      </c>
      <c r="B56" s="7">
        <v>116.650002</v>
      </c>
      <c r="C56" s="8">
        <f t="shared" si="0"/>
        <v>8.5361165602010815E-3</v>
      </c>
    </row>
    <row r="57" spans="1:3" ht="14.25" customHeight="1" x14ac:dyDescent="0.2">
      <c r="A57" s="6">
        <v>44258</v>
      </c>
      <c r="B57" s="7">
        <v>115.800003</v>
      </c>
      <c r="C57" s="8">
        <f t="shared" si="0"/>
        <v>7.3134245671148904E-3</v>
      </c>
    </row>
    <row r="58" spans="1:3" ht="14.25" customHeight="1" x14ac:dyDescent="0.2">
      <c r="A58" s="6">
        <v>44259</v>
      </c>
      <c r="B58" s="7">
        <v>117</v>
      </c>
      <c r="C58" s="8">
        <f t="shared" si="0"/>
        <v>-1.0309343752125803E-2</v>
      </c>
    </row>
    <row r="59" spans="1:3" ht="14.25" customHeight="1" x14ac:dyDescent="0.2">
      <c r="A59" s="6">
        <v>44260</v>
      </c>
      <c r="B59" s="7">
        <v>118.25</v>
      </c>
      <c r="C59" s="8">
        <f t="shared" si="0"/>
        <v>-1.0627092574286238E-2</v>
      </c>
    </row>
    <row r="60" spans="1:3" ht="14.25" customHeight="1" x14ac:dyDescent="0.2">
      <c r="A60" s="6">
        <v>44263</v>
      </c>
      <c r="B60" s="7">
        <v>122.349998</v>
      </c>
      <c r="C60" s="8">
        <f t="shared" si="0"/>
        <v>-3.4084746170091405E-2</v>
      </c>
    </row>
    <row r="61" spans="1:3" ht="14.25" customHeight="1" x14ac:dyDescent="0.2">
      <c r="A61" s="6">
        <v>44264</v>
      </c>
      <c r="B61" s="7">
        <v>119.550003</v>
      </c>
      <c r="C61" s="8">
        <f t="shared" si="0"/>
        <v>2.3151054543697324E-2</v>
      </c>
    </row>
    <row r="62" spans="1:3" ht="14.25" customHeight="1" x14ac:dyDescent="0.2">
      <c r="A62" s="6">
        <v>44265</v>
      </c>
      <c r="B62" s="7">
        <v>117</v>
      </c>
      <c r="C62" s="8">
        <f t="shared" si="0"/>
        <v>2.1560784200680218E-2</v>
      </c>
    </row>
    <row r="63" spans="1:3" ht="14.25" customHeight="1" x14ac:dyDescent="0.2">
      <c r="A63" s="6">
        <v>44267</v>
      </c>
      <c r="B63" s="7">
        <v>117.400002</v>
      </c>
      <c r="C63" s="8">
        <f t="shared" si="0"/>
        <v>-3.4129896320149603E-3</v>
      </c>
    </row>
    <row r="64" spans="1:3" ht="14.25" customHeight="1" x14ac:dyDescent="0.2">
      <c r="A64" s="6">
        <v>44270</v>
      </c>
      <c r="B64" s="7">
        <v>116.849998</v>
      </c>
      <c r="C64" s="8">
        <f t="shared" si="0"/>
        <v>4.695880560864894E-3</v>
      </c>
    </row>
    <row r="65" spans="1:3" ht="14.25" customHeight="1" x14ac:dyDescent="0.2">
      <c r="A65" s="6">
        <v>44271</v>
      </c>
      <c r="B65" s="7">
        <v>116.300003</v>
      </c>
      <c r="C65" s="8">
        <f t="shared" si="0"/>
        <v>4.7179585489308751E-3</v>
      </c>
    </row>
    <row r="66" spans="1:3" ht="14.25" customHeight="1" x14ac:dyDescent="0.2">
      <c r="A66" s="6">
        <v>44272</v>
      </c>
      <c r="B66" s="7">
        <v>114.849998</v>
      </c>
      <c r="C66" s="8">
        <f t="shared" si="0"/>
        <v>1.2546173598886563E-2</v>
      </c>
    </row>
    <row r="67" spans="1:3" ht="14.25" customHeight="1" x14ac:dyDescent="0.2">
      <c r="A67" s="6">
        <v>44273</v>
      </c>
      <c r="B67" s="7">
        <v>112.199997</v>
      </c>
      <c r="C67" s="8">
        <f t="shared" si="0"/>
        <v>2.3343945370461163E-2</v>
      </c>
    </row>
    <row r="68" spans="1:3" ht="14.25" customHeight="1" x14ac:dyDescent="0.2">
      <c r="A68" s="6">
        <v>44274</v>
      </c>
      <c r="B68" s="7">
        <v>113.25</v>
      </c>
      <c r="C68" s="8">
        <f t="shared" ref="C68:C131" si="1">LN(B67/B68)</f>
        <v>-9.3147980125157844E-3</v>
      </c>
    </row>
    <row r="69" spans="1:3" ht="14.25" customHeight="1" x14ac:dyDescent="0.2">
      <c r="A69" s="6">
        <v>44277</v>
      </c>
      <c r="B69" s="7">
        <v>111.25</v>
      </c>
      <c r="C69" s="8">
        <f t="shared" si="1"/>
        <v>1.7817843316793893E-2</v>
      </c>
    </row>
    <row r="70" spans="1:3" ht="14.25" customHeight="1" x14ac:dyDescent="0.2">
      <c r="A70" s="6">
        <v>44278</v>
      </c>
      <c r="B70" s="7">
        <v>110.300003</v>
      </c>
      <c r="C70" s="8">
        <f t="shared" si="1"/>
        <v>8.5759675883436345E-3</v>
      </c>
    </row>
    <row r="71" spans="1:3" ht="14.25" customHeight="1" x14ac:dyDescent="0.2">
      <c r="A71" s="6">
        <v>44279</v>
      </c>
      <c r="B71" s="7">
        <v>106</v>
      </c>
      <c r="C71" s="8">
        <f t="shared" si="1"/>
        <v>3.9764859345938659E-2</v>
      </c>
    </row>
    <row r="72" spans="1:3" ht="14.25" customHeight="1" x14ac:dyDescent="0.2">
      <c r="A72" s="6">
        <v>44280</v>
      </c>
      <c r="B72" s="7">
        <v>107.699997</v>
      </c>
      <c r="C72" s="8">
        <f t="shared" si="1"/>
        <v>-1.5910462195122082E-2</v>
      </c>
    </row>
    <row r="73" spans="1:3" ht="14.25" customHeight="1" x14ac:dyDescent="0.2">
      <c r="A73" s="6">
        <v>44281</v>
      </c>
      <c r="B73" s="7">
        <v>104</v>
      </c>
      <c r="C73" s="8">
        <f t="shared" si="1"/>
        <v>3.4958657165816656E-2</v>
      </c>
    </row>
    <row r="74" spans="1:3" ht="14.25" customHeight="1" x14ac:dyDescent="0.2">
      <c r="A74" s="6">
        <v>44285</v>
      </c>
      <c r="B74" s="7">
        <v>106.300003</v>
      </c>
      <c r="C74" s="8">
        <f t="shared" si="1"/>
        <v>-2.1874414428542367E-2</v>
      </c>
    </row>
    <row r="75" spans="1:3" ht="14.25" customHeight="1" x14ac:dyDescent="0.2">
      <c r="A75" s="6">
        <v>44286</v>
      </c>
      <c r="B75" s="7">
        <v>104.199997</v>
      </c>
      <c r="C75" s="8">
        <f t="shared" si="1"/>
        <v>1.9953213041435932E-2</v>
      </c>
    </row>
    <row r="76" spans="1:3" ht="14.25" customHeight="1" x14ac:dyDescent="0.2">
      <c r="A76" s="6">
        <v>44287</v>
      </c>
      <c r="B76" s="7">
        <v>105.25</v>
      </c>
      <c r="C76" s="8">
        <f t="shared" si="1"/>
        <v>-1.0026372034011615E-2</v>
      </c>
    </row>
    <row r="77" spans="1:3" ht="14.25" customHeight="1" x14ac:dyDescent="0.2">
      <c r="A77" s="6">
        <v>44291</v>
      </c>
      <c r="B77" s="7">
        <v>104.5</v>
      </c>
      <c r="C77" s="8">
        <f t="shared" si="1"/>
        <v>7.1514011576250865E-3</v>
      </c>
    </row>
    <row r="78" spans="1:3" ht="14.25" customHeight="1" x14ac:dyDescent="0.2">
      <c r="A78" s="6">
        <v>44292</v>
      </c>
      <c r="B78" s="7">
        <v>104.400002</v>
      </c>
      <c r="C78" s="8">
        <f t="shared" si="1"/>
        <v>9.5737679923930431E-4</v>
      </c>
    </row>
    <row r="79" spans="1:3" ht="14.25" customHeight="1" x14ac:dyDescent="0.2">
      <c r="A79" s="6">
        <v>44293</v>
      </c>
      <c r="B79" s="7">
        <v>105.349998</v>
      </c>
      <c r="C79" s="8">
        <f t="shared" si="1"/>
        <v>-9.0584266602336035E-3</v>
      </c>
    </row>
    <row r="80" spans="1:3" ht="14.25" customHeight="1" x14ac:dyDescent="0.2">
      <c r="A80" s="6">
        <v>44294</v>
      </c>
      <c r="B80" s="7">
        <v>105.699997</v>
      </c>
      <c r="C80" s="8">
        <f t="shared" si="1"/>
        <v>-3.3167432281178059E-3</v>
      </c>
    </row>
    <row r="81" spans="1:3" ht="14.25" customHeight="1" x14ac:dyDescent="0.2">
      <c r="A81" s="6">
        <v>44295</v>
      </c>
      <c r="B81" s="7">
        <v>104.900002</v>
      </c>
      <c r="C81" s="8">
        <f t="shared" si="1"/>
        <v>7.5973300259494243E-3</v>
      </c>
    </row>
    <row r="82" spans="1:3" ht="14.25" customHeight="1" x14ac:dyDescent="0.2">
      <c r="A82" s="6">
        <v>44298</v>
      </c>
      <c r="B82" s="7">
        <v>102.25</v>
      </c>
      <c r="C82" s="8">
        <f t="shared" si="1"/>
        <v>2.5586739545117185E-2</v>
      </c>
    </row>
    <row r="83" spans="1:3" ht="14.25" customHeight="1" x14ac:dyDescent="0.2">
      <c r="A83" s="6">
        <v>44299</v>
      </c>
      <c r="B83" s="7">
        <v>102.5</v>
      </c>
      <c r="C83" s="8">
        <f t="shared" si="1"/>
        <v>-2.4420036555517443E-3</v>
      </c>
    </row>
    <row r="84" spans="1:3" ht="14.25" customHeight="1" x14ac:dyDescent="0.2">
      <c r="A84" s="6">
        <v>44301</v>
      </c>
      <c r="B84" s="7">
        <v>106.75</v>
      </c>
      <c r="C84" s="8">
        <f t="shared" si="1"/>
        <v>-4.0626853530271109E-2</v>
      </c>
    </row>
    <row r="85" spans="1:3" ht="14.25" customHeight="1" x14ac:dyDescent="0.2">
      <c r="A85" s="6">
        <v>44302</v>
      </c>
      <c r="B85" s="7">
        <v>107.849998</v>
      </c>
      <c r="C85" s="8">
        <f t="shared" si="1"/>
        <v>-1.0251702182156838E-2</v>
      </c>
    </row>
    <row r="86" spans="1:3" ht="14.25" customHeight="1" x14ac:dyDescent="0.2">
      <c r="A86" s="6">
        <v>44305</v>
      </c>
      <c r="B86" s="7">
        <v>105.949997</v>
      </c>
      <c r="C86" s="8">
        <f t="shared" si="1"/>
        <v>1.7774097891826247E-2</v>
      </c>
    </row>
    <row r="87" spans="1:3" ht="14.25" customHeight="1" x14ac:dyDescent="0.2">
      <c r="A87" s="6">
        <v>44306</v>
      </c>
      <c r="B87" s="7">
        <v>105</v>
      </c>
      <c r="C87" s="8">
        <f t="shared" si="1"/>
        <v>9.006906241541204E-3</v>
      </c>
    </row>
    <row r="88" spans="1:3" ht="14.25" customHeight="1" x14ac:dyDescent="0.2">
      <c r="A88" s="6">
        <v>44308</v>
      </c>
      <c r="B88" s="7">
        <v>104.449997</v>
      </c>
      <c r="C88" s="8">
        <f t="shared" si="1"/>
        <v>5.2518908768255448E-3</v>
      </c>
    </row>
    <row r="89" spans="1:3" ht="14.25" customHeight="1" x14ac:dyDescent="0.2">
      <c r="A89" s="6">
        <v>44309</v>
      </c>
      <c r="B89" s="7">
        <v>103.650002</v>
      </c>
      <c r="C89" s="8">
        <f t="shared" si="1"/>
        <v>7.6886011032028089E-3</v>
      </c>
    </row>
    <row r="90" spans="1:3" ht="14.25" customHeight="1" x14ac:dyDescent="0.2">
      <c r="A90" s="6">
        <v>44312</v>
      </c>
      <c r="B90" s="7">
        <v>105.699997</v>
      </c>
      <c r="C90" s="8">
        <f t="shared" si="1"/>
        <v>-1.9585006316482589E-2</v>
      </c>
    </row>
    <row r="91" spans="1:3" ht="14.25" customHeight="1" x14ac:dyDescent="0.2">
      <c r="A91" s="6">
        <v>44313</v>
      </c>
      <c r="B91" s="7">
        <v>104</v>
      </c>
      <c r="C91" s="8">
        <f t="shared" si="1"/>
        <v>1.6213965352604949E-2</v>
      </c>
    </row>
    <row r="92" spans="1:3" ht="14.25" customHeight="1" x14ac:dyDescent="0.2">
      <c r="A92" s="6">
        <v>44314</v>
      </c>
      <c r="B92" s="7">
        <v>104.400002</v>
      </c>
      <c r="C92" s="8">
        <f t="shared" si="1"/>
        <v>-3.8387954642536627E-3</v>
      </c>
    </row>
    <row r="93" spans="1:3" ht="14.25" customHeight="1" x14ac:dyDescent="0.2">
      <c r="A93" s="6">
        <v>44315</v>
      </c>
      <c r="B93" s="7">
        <v>105.900002</v>
      </c>
      <c r="C93" s="8">
        <f t="shared" si="1"/>
        <v>-1.4265576887475553E-2</v>
      </c>
    </row>
    <row r="94" spans="1:3" ht="14.25" customHeight="1" x14ac:dyDescent="0.2">
      <c r="A94" s="6">
        <v>44316</v>
      </c>
      <c r="B94" s="7">
        <v>112.699997</v>
      </c>
      <c r="C94" s="8">
        <f t="shared" si="1"/>
        <v>-6.223412293328498E-2</v>
      </c>
    </row>
    <row r="95" spans="1:3" ht="14.25" customHeight="1" x14ac:dyDescent="0.2">
      <c r="A95" s="6">
        <v>44319</v>
      </c>
      <c r="B95" s="7">
        <v>110.699997</v>
      </c>
      <c r="C95" s="8">
        <f t="shared" si="1"/>
        <v>1.7905581812067094E-2</v>
      </c>
    </row>
    <row r="96" spans="1:3" ht="14.25" customHeight="1" x14ac:dyDescent="0.2">
      <c r="A96" s="6">
        <v>44320</v>
      </c>
      <c r="B96" s="7">
        <v>110.300003</v>
      </c>
      <c r="C96" s="8">
        <f t="shared" si="1"/>
        <v>3.6198591563139852E-3</v>
      </c>
    </row>
    <row r="97" spans="1:3" ht="14.25" customHeight="1" x14ac:dyDescent="0.2">
      <c r="A97" s="6">
        <v>44321</v>
      </c>
      <c r="B97" s="7">
        <v>114</v>
      </c>
      <c r="C97" s="8">
        <f t="shared" si="1"/>
        <v>-3.2994494936489545E-2</v>
      </c>
    </row>
    <row r="98" spans="1:3" ht="14.25" customHeight="1" x14ac:dyDescent="0.2">
      <c r="A98" s="6">
        <v>44322</v>
      </c>
      <c r="B98" s="7">
        <v>112.849998</v>
      </c>
      <c r="C98" s="8">
        <f t="shared" si="1"/>
        <v>1.0138962853591506E-2</v>
      </c>
    </row>
    <row r="99" spans="1:3" ht="14.25" customHeight="1" x14ac:dyDescent="0.2">
      <c r="A99" s="6">
        <v>44323</v>
      </c>
      <c r="B99" s="7">
        <v>112.349998</v>
      </c>
      <c r="C99" s="8">
        <f t="shared" si="1"/>
        <v>4.4405047110789332E-3</v>
      </c>
    </row>
    <row r="100" spans="1:3" ht="14.25" customHeight="1" x14ac:dyDescent="0.2">
      <c r="A100" s="6">
        <v>44326</v>
      </c>
      <c r="B100" s="7">
        <v>114.949997</v>
      </c>
      <c r="C100" s="8">
        <f t="shared" si="1"/>
        <v>-2.2878244281061662E-2</v>
      </c>
    </row>
    <row r="101" spans="1:3" ht="14.25" customHeight="1" x14ac:dyDescent="0.2">
      <c r="A101" s="6">
        <v>44327</v>
      </c>
      <c r="B101" s="7">
        <v>118.699997</v>
      </c>
      <c r="C101" s="8">
        <f t="shared" si="1"/>
        <v>-3.2102051230935881E-2</v>
      </c>
    </row>
    <row r="102" spans="1:3" ht="14.25" customHeight="1" x14ac:dyDescent="0.2">
      <c r="A102" s="6">
        <v>44328</v>
      </c>
      <c r="B102" s="7">
        <v>121.150002</v>
      </c>
      <c r="C102" s="8">
        <f t="shared" si="1"/>
        <v>-2.0430187429172728E-2</v>
      </c>
    </row>
    <row r="103" spans="1:3" ht="14.25" customHeight="1" x14ac:dyDescent="0.2">
      <c r="A103" s="6">
        <v>44330</v>
      </c>
      <c r="B103" s="7">
        <v>116</v>
      </c>
      <c r="C103" s="8">
        <f t="shared" si="1"/>
        <v>4.3439272664630546E-2</v>
      </c>
    </row>
    <row r="104" spans="1:3" ht="14.25" customHeight="1" x14ac:dyDescent="0.2">
      <c r="A104" s="6">
        <v>44333</v>
      </c>
      <c r="B104" s="7">
        <v>115.400002</v>
      </c>
      <c r="C104" s="8">
        <f t="shared" si="1"/>
        <v>5.1858197013431393E-3</v>
      </c>
    </row>
    <row r="105" spans="1:3" ht="14.25" customHeight="1" x14ac:dyDescent="0.2">
      <c r="A105" s="6">
        <v>44334</v>
      </c>
      <c r="B105" s="7">
        <v>117.5</v>
      </c>
      <c r="C105" s="8">
        <f t="shared" si="1"/>
        <v>-1.803396217919203E-2</v>
      </c>
    </row>
    <row r="106" spans="1:3" ht="14.25" customHeight="1" x14ac:dyDescent="0.2">
      <c r="A106" s="6">
        <v>44335</v>
      </c>
      <c r="B106" s="7">
        <v>115.800003</v>
      </c>
      <c r="C106" s="8">
        <f t="shared" si="1"/>
        <v>1.4573742538583442E-2</v>
      </c>
    </row>
    <row r="107" spans="1:3" ht="14.25" customHeight="1" x14ac:dyDescent="0.2">
      <c r="A107" s="6">
        <v>44336</v>
      </c>
      <c r="B107" s="7">
        <v>114.699997</v>
      </c>
      <c r="C107" s="8">
        <f t="shared" si="1"/>
        <v>9.5445930654931219E-3</v>
      </c>
    </row>
    <row r="108" spans="1:3" ht="14.25" customHeight="1" x14ac:dyDescent="0.2">
      <c r="A108" s="6">
        <v>44337</v>
      </c>
      <c r="B108" s="7">
        <v>114.050003</v>
      </c>
      <c r="C108" s="8">
        <f t="shared" si="1"/>
        <v>5.6830229454879104E-3</v>
      </c>
    </row>
    <row r="109" spans="1:3" ht="14.25" customHeight="1" x14ac:dyDescent="0.2">
      <c r="A109" s="6">
        <v>44340</v>
      </c>
      <c r="B109" s="7">
        <v>113.949997</v>
      </c>
      <c r="C109" s="8">
        <f t="shared" si="1"/>
        <v>8.7724567029297176E-4</v>
      </c>
    </row>
    <row r="110" spans="1:3" ht="14.25" customHeight="1" x14ac:dyDescent="0.2">
      <c r="A110" s="6">
        <v>44341</v>
      </c>
      <c r="B110" s="7">
        <v>117.099998</v>
      </c>
      <c r="C110" s="8">
        <f t="shared" si="1"/>
        <v>-2.7268524159895897E-2</v>
      </c>
    </row>
    <row r="111" spans="1:3" ht="14.25" customHeight="1" x14ac:dyDescent="0.2">
      <c r="A111" s="6">
        <v>44342</v>
      </c>
      <c r="B111" s="7">
        <v>115.400002</v>
      </c>
      <c r="C111" s="8">
        <f t="shared" si="1"/>
        <v>1.4623882119230549E-2</v>
      </c>
    </row>
    <row r="112" spans="1:3" ht="14.25" customHeight="1" x14ac:dyDescent="0.2">
      <c r="A112" s="6">
        <v>44343</v>
      </c>
      <c r="B112" s="7">
        <v>113.650002</v>
      </c>
      <c r="C112" s="8">
        <f t="shared" si="1"/>
        <v>1.5280803508581265E-2</v>
      </c>
    </row>
    <row r="113" spans="1:3" ht="14.25" customHeight="1" x14ac:dyDescent="0.2">
      <c r="A113" s="6">
        <v>44344</v>
      </c>
      <c r="B113" s="7">
        <v>115.550003</v>
      </c>
      <c r="C113" s="8">
        <f t="shared" si="1"/>
        <v>-1.6579794786735817E-2</v>
      </c>
    </row>
    <row r="114" spans="1:3" ht="14.25" customHeight="1" x14ac:dyDescent="0.2">
      <c r="A114" s="6">
        <v>44347</v>
      </c>
      <c r="B114" s="7">
        <v>114.349998</v>
      </c>
      <c r="C114" s="8">
        <f t="shared" si="1"/>
        <v>1.0439459704547918E-2</v>
      </c>
    </row>
    <row r="115" spans="1:3" ht="14.25" customHeight="1" x14ac:dyDescent="0.2">
      <c r="A115" s="6">
        <v>44348</v>
      </c>
      <c r="B115" s="7">
        <v>118.449997</v>
      </c>
      <c r="C115" s="8">
        <f t="shared" si="1"/>
        <v>-3.5227002299023716E-2</v>
      </c>
    </row>
    <row r="116" spans="1:3" ht="14.25" customHeight="1" x14ac:dyDescent="0.2">
      <c r="A116" s="6">
        <v>44349</v>
      </c>
      <c r="B116" s="7">
        <v>119.400002</v>
      </c>
      <c r="C116" s="8">
        <f t="shared" si="1"/>
        <v>-7.9883124312684819E-3</v>
      </c>
    </row>
    <row r="117" spans="1:3" ht="14.25" customHeight="1" x14ac:dyDescent="0.2">
      <c r="A117" s="6">
        <v>44350</v>
      </c>
      <c r="B117" s="7">
        <v>123.800003</v>
      </c>
      <c r="C117" s="8">
        <f t="shared" si="1"/>
        <v>-3.6188166774208413E-2</v>
      </c>
    </row>
    <row r="118" spans="1:3" ht="14.25" customHeight="1" x14ac:dyDescent="0.2">
      <c r="A118" s="6">
        <v>44351</v>
      </c>
      <c r="B118" s="7">
        <v>126.699997</v>
      </c>
      <c r="C118" s="8">
        <f t="shared" si="1"/>
        <v>-2.3154679165984883E-2</v>
      </c>
    </row>
    <row r="119" spans="1:3" ht="14.25" customHeight="1" x14ac:dyDescent="0.2">
      <c r="A119" s="6">
        <v>44354</v>
      </c>
      <c r="B119" s="7">
        <v>127.5</v>
      </c>
      <c r="C119" s="8">
        <f t="shared" si="1"/>
        <v>-6.2943009493672828E-3</v>
      </c>
    </row>
    <row r="120" spans="1:3" ht="14.25" customHeight="1" x14ac:dyDescent="0.2">
      <c r="A120" s="6">
        <v>44355</v>
      </c>
      <c r="B120" s="7">
        <v>125.900002</v>
      </c>
      <c r="C120" s="8">
        <f t="shared" si="1"/>
        <v>1.2628407662556027E-2</v>
      </c>
    </row>
    <row r="121" spans="1:3" ht="14.25" customHeight="1" x14ac:dyDescent="0.2">
      <c r="A121" s="6">
        <v>44356</v>
      </c>
      <c r="B121" s="7">
        <v>128</v>
      </c>
      <c r="C121" s="8">
        <f t="shared" si="1"/>
        <v>-1.6542306983692294E-2</v>
      </c>
    </row>
    <row r="122" spans="1:3" ht="14.25" customHeight="1" x14ac:dyDescent="0.2">
      <c r="A122" s="6">
        <v>44357</v>
      </c>
      <c r="B122" s="7">
        <v>124.800003</v>
      </c>
      <c r="C122" s="8">
        <f t="shared" si="1"/>
        <v>2.5317783945828558E-2</v>
      </c>
    </row>
    <row r="123" spans="1:3" ht="14.25" customHeight="1" x14ac:dyDescent="0.2">
      <c r="A123" s="6">
        <v>44358</v>
      </c>
      <c r="B123" s="7">
        <v>126.599998</v>
      </c>
      <c r="C123" s="8">
        <f t="shared" si="1"/>
        <v>-1.4320013938498799E-2</v>
      </c>
    </row>
    <row r="124" spans="1:3" ht="14.25" customHeight="1" x14ac:dyDescent="0.2">
      <c r="A124" s="6">
        <v>44361</v>
      </c>
      <c r="B124" s="7">
        <v>125.800003</v>
      </c>
      <c r="C124" s="8">
        <f t="shared" si="1"/>
        <v>6.3391257985706993E-3</v>
      </c>
    </row>
    <row r="125" spans="1:3" ht="14.25" customHeight="1" x14ac:dyDescent="0.2">
      <c r="A125" s="6">
        <v>44362</v>
      </c>
      <c r="B125" s="7">
        <v>128.5</v>
      </c>
      <c r="C125" s="8">
        <f t="shared" si="1"/>
        <v>-2.1235536221557817E-2</v>
      </c>
    </row>
    <row r="126" spans="1:3" ht="14.25" customHeight="1" x14ac:dyDescent="0.2">
      <c r="A126" s="6">
        <v>44363</v>
      </c>
      <c r="B126" s="7">
        <v>128.25</v>
      </c>
      <c r="C126" s="8">
        <f t="shared" si="1"/>
        <v>1.9474202843956288E-3</v>
      </c>
    </row>
    <row r="127" spans="1:3" ht="14.25" customHeight="1" x14ac:dyDescent="0.2">
      <c r="A127" s="6">
        <v>44364</v>
      </c>
      <c r="B127" s="7">
        <v>127</v>
      </c>
      <c r="C127" s="8">
        <f t="shared" si="1"/>
        <v>9.794397592287625E-3</v>
      </c>
    </row>
    <row r="128" spans="1:3" ht="14.25" customHeight="1" x14ac:dyDescent="0.2">
      <c r="A128" s="6">
        <v>44365</v>
      </c>
      <c r="B128" s="7">
        <v>124.550003</v>
      </c>
      <c r="C128" s="8">
        <f t="shared" si="1"/>
        <v>1.9479820663689966E-2</v>
      </c>
    </row>
    <row r="129" spans="1:3" ht="14.25" customHeight="1" x14ac:dyDescent="0.2">
      <c r="A129" s="6">
        <v>44368</v>
      </c>
      <c r="B129" s="7">
        <v>122</v>
      </c>
      <c r="C129" s="8">
        <f t="shared" si="1"/>
        <v>2.0686221061644677E-2</v>
      </c>
    </row>
    <row r="130" spans="1:3" ht="14.25" customHeight="1" x14ac:dyDescent="0.2">
      <c r="A130" s="6">
        <v>44369</v>
      </c>
      <c r="B130" s="7">
        <v>124.199997</v>
      </c>
      <c r="C130" s="8">
        <f t="shared" si="1"/>
        <v>-1.7872100611532094E-2</v>
      </c>
    </row>
    <row r="131" spans="1:3" ht="14.25" customHeight="1" x14ac:dyDescent="0.2">
      <c r="A131" s="6">
        <v>44370</v>
      </c>
      <c r="B131" s="7">
        <v>124.400002</v>
      </c>
      <c r="C131" s="8">
        <f t="shared" si="1"/>
        <v>-1.6090510374606427E-3</v>
      </c>
    </row>
    <row r="132" spans="1:3" ht="14.25" customHeight="1" x14ac:dyDescent="0.2">
      <c r="A132" s="6">
        <v>44371</v>
      </c>
      <c r="B132" s="7">
        <v>124.449997</v>
      </c>
      <c r="C132" s="8">
        <f t="shared" ref="C132:C195" si="2">LN(B131/B132)</f>
        <v>-4.0180832528467476E-4</v>
      </c>
    </row>
    <row r="133" spans="1:3" ht="14.25" customHeight="1" x14ac:dyDescent="0.2">
      <c r="A133" s="6">
        <v>44372</v>
      </c>
      <c r="B133" s="7">
        <v>124.949997</v>
      </c>
      <c r="C133" s="8">
        <f t="shared" si="2"/>
        <v>-4.0096285638232141E-3</v>
      </c>
    </row>
    <row r="134" spans="1:3" ht="14.25" customHeight="1" x14ac:dyDescent="0.2">
      <c r="A134" s="6">
        <v>44375</v>
      </c>
      <c r="B134" s="7">
        <v>124.5</v>
      </c>
      <c r="C134" s="8">
        <f t="shared" si="2"/>
        <v>3.6079173665949423E-3</v>
      </c>
    </row>
    <row r="135" spans="1:3" ht="14.25" customHeight="1" x14ac:dyDescent="0.2">
      <c r="A135" s="6">
        <v>44376</v>
      </c>
      <c r="B135" s="7">
        <v>122.449997</v>
      </c>
      <c r="C135" s="8">
        <f t="shared" si="2"/>
        <v>1.6602957006381799E-2</v>
      </c>
    </row>
    <row r="136" spans="1:3" ht="14.25" customHeight="1" x14ac:dyDescent="0.2">
      <c r="A136" s="6">
        <v>44377</v>
      </c>
      <c r="B136" s="7">
        <v>120.949997</v>
      </c>
      <c r="C136" s="8">
        <f t="shared" si="2"/>
        <v>1.2325546645982489E-2</v>
      </c>
    </row>
    <row r="137" spans="1:3" ht="14.25" customHeight="1" x14ac:dyDescent="0.2">
      <c r="A137" s="6">
        <v>44378</v>
      </c>
      <c r="B137" s="7">
        <v>119.75</v>
      </c>
      <c r="C137" s="8">
        <f t="shared" si="2"/>
        <v>9.9709759613733594E-3</v>
      </c>
    </row>
    <row r="138" spans="1:3" ht="14.25" customHeight="1" x14ac:dyDescent="0.2">
      <c r="A138" s="6">
        <v>44379</v>
      </c>
      <c r="B138" s="7">
        <v>120.849998</v>
      </c>
      <c r="C138" s="8">
        <f t="shared" si="2"/>
        <v>-9.1438543090258308E-3</v>
      </c>
    </row>
    <row r="139" spans="1:3" ht="14.25" customHeight="1" x14ac:dyDescent="0.2">
      <c r="A139" s="6">
        <v>44382</v>
      </c>
      <c r="B139" s="7">
        <v>121.449997</v>
      </c>
      <c r="C139" s="8">
        <f t="shared" si="2"/>
        <v>-4.9525401466074528E-3</v>
      </c>
    </row>
    <row r="140" spans="1:3" ht="14.25" customHeight="1" x14ac:dyDescent="0.2">
      <c r="A140" s="6">
        <v>44383</v>
      </c>
      <c r="B140" s="7">
        <v>125</v>
      </c>
      <c r="C140" s="8">
        <f t="shared" si="2"/>
        <v>-2.8811106555643267E-2</v>
      </c>
    </row>
    <row r="141" spans="1:3" ht="14.25" customHeight="1" x14ac:dyDescent="0.2">
      <c r="A141" s="6">
        <v>44384</v>
      </c>
      <c r="B141" s="7">
        <v>120.400002</v>
      </c>
      <c r="C141" s="8">
        <f t="shared" si="2"/>
        <v>3.7494187816284892E-2</v>
      </c>
    </row>
    <row r="142" spans="1:3" ht="14.25" customHeight="1" x14ac:dyDescent="0.2">
      <c r="A142" s="6">
        <v>44385</v>
      </c>
      <c r="B142" s="7">
        <v>119.400002</v>
      </c>
      <c r="C142" s="8">
        <f t="shared" si="2"/>
        <v>8.3403317770959096E-3</v>
      </c>
    </row>
    <row r="143" spans="1:3" ht="14.25" customHeight="1" x14ac:dyDescent="0.2">
      <c r="A143" s="6">
        <v>44386</v>
      </c>
      <c r="B143" s="7">
        <v>118.650002</v>
      </c>
      <c r="C143" s="8">
        <f t="shared" si="2"/>
        <v>6.3012179708477967E-3</v>
      </c>
    </row>
    <row r="144" spans="1:3" ht="14.25" customHeight="1" x14ac:dyDescent="0.2">
      <c r="A144" s="6">
        <v>44389</v>
      </c>
      <c r="B144" s="7">
        <v>119.349998</v>
      </c>
      <c r="C144" s="8">
        <f t="shared" si="2"/>
        <v>-5.882336289330355E-3</v>
      </c>
    </row>
    <row r="145" spans="1:3" ht="14.25" customHeight="1" x14ac:dyDescent="0.2">
      <c r="A145" s="6">
        <v>44390</v>
      </c>
      <c r="B145" s="7">
        <v>120.800003</v>
      </c>
      <c r="C145" s="8">
        <f t="shared" si="2"/>
        <v>-1.2075974307748592E-2</v>
      </c>
    </row>
    <row r="146" spans="1:3" ht="14.25" customHeight="1" x14ac:dyDescent="0.2">
      <c r="A146" s="6">
        <v>44391</v>
      </c>
      <c r="B146" s="7">
        <v>121.75</v>
      </c>
      <c r="C146" s="8">
        <f t="shared" si="2"/>
        <v>-7.833451627547762E-3</v>
      </c>
    </row>
    <row r="147" spans="1:3" ht="14.25" customHeight="1" x14ac:dyDescent="0.2">
      <c r="A147" s="6">
        <v>44392</v>
      </c>
      <c r="B147" s="7">
        <v>119.400002</v>
      </c>
      <c r="C147" s="8">
        <f t="shared" si="2"/>
        <v>1.9490544253778753E-2</v>
      </c>
    </row>
    <row r="148" spans="1:3" ht="14.25" customHeight="1" x14ac:dyDescent="0.2">
      <c r="A148" s="6">
        <v>44393</v>
      </c>
      <c r="B148" s="7">
        <v>117.400002</v>
      </c>
      <c r="C148" s="8">
        <f t="shared" si="2"/>
        <v>1.689229327914929E-2</v>
      </c>
    </row>
    <row r="149" spans="1:3" ht="14.25" customHeight="1" x14ac:dyDescent="0.2">
      <c r="A149" s="6">
        <v>44396</v>
      </c>
      <c r="B149" s="7">
        <v>116.550003</v>
      </c>
      <c r="C149" s="8">
        <f t="shared" si="2"/>
        <v>7.2665332079795272E-3</v>
      </c>
    </row>
    <row r="150" spans="1:3" ht="14.25" customHeight="1" x14ac:dyDescent="0.2">
      <c r="A150" s="6">
        <v>44397</v>
      </c>
      <c r="B150" s="7">
        <v>113.25</v>
      </c>
      <c r="C150" s="8">
        <f t="shared" si="2"/>
        <v>2.8722626858648081E-2</v>
      </c>
    </row>
    <row r="151" spans="1:3" ht="14.25" customHeight="1" x14ac:dyDescent="0.2">
      <c r="A151" s="6">
        <v>44399</v>
      </c>
      <c r="B151" s="7">
        <v>115.800003</v>
      </c>
      <c r="C151" s="8">
        <f t="shared" si="2"/>
        <v>-2.226682668248697E-2</v>
      </c>
    </row>
    <row r="152" spans="1:3" ht="14.25" customHeight="1" x14ac:dyDescent="0.2">
      <c r="A152" s="6">
        <v>44400</v>
      </c>
      <c r="B152" s="7">
        <v>116.75</v>
      </c>
      <c r="C152" s="8">
        <f t="shared" si="2"/>
        <v>-8.1703055033763416E-3</v>
      </c>
    </row>
    <row r="153" spans="1:3" ht="14.25" customHeight="1" x14ac:dyDescent="0.2">
      <c r="A153" s="6">
        <v>44403</v>
      </c>
      <c r="B153" s="7">
        <v>115.599998</v>
      </c>
      <c r="C153" s="8">
        <f t="shared" si="2"/>
        <v>9.8989576117678151E-3</v>
      </c>
    </row>
    <row r="154" spans="1:3" ht="14.25" customHeight="1" x14ac:dyDescent="0.2">
      <c r="A154" s="6">
        <v>44404</v>
      </c>
      <c r="B154" s="7">
        <v>115.900002</v>
      </c>
      <c r="C154" s="8">
        <f t="shared" si="2"/>
        <v>-2.591828664722442E-3</v>
      </c>
    </row>
    <row r="155" spans="1:3" ht="14.25" customHeight="1" x14ac:dyDescent="0.2">
      <c r="A155" s="6">
        <v>44405</v>
      </c>
      <c r="B155" s="7">
        <v>115.199997</v>
      </c>
      <c r="C155" s="8">
        <f t="shared" si="2"/>
        <v>6.0580453818375015E-3</v>
      </c>
    </row>
    <row r="156" spans="1:3" ht="14.25" customHeight="1" x14ac:dyDescent="0.2">
      <c r="A156" s="6">
        <v>44406</v>
      </c>
      <c r="B156" s="7">
        <v>115.800003</v>
      </c>
      <c r="C156" s="8">
        <f t="shared" si="2"/>
        <v>-5.1948688255065165E-3</v>
      </c>
    </row>
    <row r="157" spans="1:3" ht="14.25" customHeight="1" x14ac:dyDescent="0.2">
      <c r="A157" s="6">
        <v>44407</v>
      </c>
      <c r="B157" s="7">
        <v>116.75</v>
      </c>
      <c r="C157" s="8">
        <f t="shared" si="2"/>
        <v>-8.1703055033763416E-3</v>
      </c>
    </row>
    <row r="158" spans="1:3" ht="14.25" customHeight="1" x14ac:dyDescent="0.2">
      <c r="A158" s="6">
        <v>44410</v>
      </c>
      <c r="B158" s="7">
        <v>117.5</v>
      </c>
      <c r="C158" s="8">
        <f t="shared" si="2"/>
        <v>-6.4034370352069126E-3</v>
      </c>
    </row>
    <row r="159" spans="1:3" ht="14.25" customHeight="1" x14ac:dyDescent="0.2">
      <c r="A159" s="6">
        <v>44411</v>
      </c>
      <c r="B159" s="7">
        <v>118.199997</v>
      </c>
      <c r="C159" s="8">
        <f t="shared" si="2"/>
        <v>-5.9397460070731668E-3</v>
      </c>
    </row>
    <row r="160" spans="1:3" ht="14.25" customHeight="1" x14ac:dyDescent="0.2">
      <c r="A160" s="6">
        <v>44412</v>
      </c>
      <c r="B160" s="7">
        <v>118.5</v>
      </c>
      <c r="C160" s="8">
        <f t="shared" si="2"/>
        <v>-2.5348809838990614E-3</v>
      </c>
    </row>
    <row r="161" spans="1:3" ht="14.25" customHeight="1" x14ac:dyDescent="0.2">
      <c r="A161" s="6">
        <v>44413</v>
      </c>
      <c r="B161" s="7">
        <v>117.25</v>
      </c>
      <c r="C161" s="8">
        <f t="shared" si="2"/>
        <v>1.0604553248797067E-2</v>
      </c>
    </row>
    <row r="162" spans="1:3" ht="14.25" customHeight="1" x14ac:dyDescent="0.2">
      <c r="A162" s="6">
        <v>44414</v>
      </c>
      <c r="B162" s="7">
        <v>118.199997</v>
      </c>
      <c r="C162" s="8">
        <f t="shared" si="2"/>
        <v>-8.0696722648981069E-3</v>
      </c>
    </row>
    <row r="163" spans="1:3" ht="14.25" customHeight="1" x14ac:dyDescent="0.2">
      <c r="A163" s="6">
        <v>44417</v>
      </c>
      <c r="B163" s="7">
        <v>117</v>
      </c>
      <c r="C163" s="8">
        <f t="shared" si="2"/>
        <v>1.0204144793530582E-2</v>
      </c>
    </row>
    <row r="164" spans="1:3" ht="14.25" customHeight="1" x14ac:dyDescent="0.2">
      <c r="A164" s="6">
        <v>44418</v>
      </c>
      <c r="B164" s="7">
        <v>115.699997</v>
      </c>
      <c r="C164" s="8">
        <f t="shared" si="2"/>
        <v>1.1173326527252649E-2</v>
      </c>
    </row>
    <row r="165" spans="1:3" ht="14.25" customHeight="1" x14ac:dyDescent="0.2">
      <c r="A165" s="6">
        <v>44419</v>
      </c>
      <c r="B165" s="7">
        <v>117.300003</v>
      </c>
      <c r="C165" s="8">
        <f t="shared" si="2"/>
        <v>-1.3734172964373551E-2</v>
      </c>
    </row>
    <row r="166" spans="1:3" ht="14.25" customHeight="1" x14ac:dyDescent="0.2">
      <c r="A166" s="6">
        <v>44420</v>
      </c>
      <c r="B166" s="7">
        <v>117.900002</v>
      </c>
      <c r="C166" s="8">
        <f t="shared" si="2"/>
        <v>-5.1020432719764176E-3</v>
      </c>
    </row>
    <row r="167" spans="1:3" ht="14.25" customHeight="1" x14ac:dyDescent="0.2">
      <c r="A167" s="6">
        <v>44421</v>
      </c>
      <c r="B167" s="7">
        <v>116.949997</v>
      </c>
      <c r="C167" s="8">
        <f t="shared" si="2"/>
        <v>8.0903571286539445E-3</v>
      </c>
    </row>
    <row r="168" spans="1:3" ht="14.25" customHeight="1" x14ac:dyDescent="0.2">
      <c r="A168" s="6">
        <v>44424</v>
      </c>
      <c r="B168" s="7">
        <v>118.349998</v>
      </c>
      <c r="C168" s="8">
        <f t="shared" si="2"/>
        <v>-1.1899851682764841E-2</v>
      </c>
    </row>
    <row r="169" spans="1:3" ht="14.25" customHeight="1" x14ac:dyDescent="0.2">
      <c r="A169" s="6">
        <v>44425</v>
      </c>
      <c r="B169" s="7">
        <v>116</v>
      </c>
      <c r="C169" s="8">
        <f t="shared" si="2"/>
        <v>2.0056127954599885E-2</v>
      </c>
    </row>
    <row r="170" spans="1:3" ht="14.25" customHeight="1" x14ac:dyDescent="0.2">
      <c r="A170" s="6">
        <v>44426</v>
      </c>
      <c r="B170" s="7">
        <v>115.25</v>
      </c>
      <c r="C170" s="8">
        <f t="shared" si="2"/>
        <v>6.4865092296068523E-3</v>
      </c>
    </row>
    <row r="171" spans="1:3" ht="14.25" customHeight="1" x14ac:dyDescent="0.2">
      <c r="A171" s="6">
        <v>44428</v>
      </c>
      <c r="B171" s="7">
        <v>111.75</v>
      </c>
      <c r="C171" s="8">
        <f t="shared" si="2"/>
        <v>3.0839448383079712E-2</v>
      </c>
    </row>
    <row r="172" spans="1:3" ht="14.25" customHeight="1" x14ac:dyDescent="0.2">
      <c r="A172" s="6">
        <v>44431</v>
      </c>
      <c r="B172" s="7">
        <v>112</v>
      </c>
      <c r="C172" s="8">
        <f t="shared" si="2"/>
        <v>-2.2346378014163771E-3</v>
      </c>
    </row>
    <row r="173" spans="1:3" ht="14.25" customHeight="1" x14ac:dyDescent="0.2">
      <c r="A173" s="6">
        <v>44432</v>
      </c>
      <c r="B173" s="7">
        <v>115.199997</v>
      </c>
      <c r="C173" s="8">
        <f t="shared" si="2"/>
        <v>-2.8170850925029335E-2</v>
      </c>
    </row>
    <row r="174" spans="1:3" ht="14.25" customHeight="1" x14ac:dyDescent="0.2">
      <c r="A174" s="6">
        <v>44433</v>
      </c>
      <c r="B174" s="7">
        <v>117.199997</v>
      </c>
      <c r="C174" s="8">
        <f t="shared" si="2"/>
        <v>-1.7212129325518449E-2</v>
      </c>
    </row>
    <row r="175" spans="1:3" ht="14.25" customHeight="1" x14ac:dyDescent="0.2">
      <c r="A175" s="6">
        <v>44434</v>
      </c>
      <c r="B175" s="7">
        <v>116.25</v>
      </c>
      <c r="C175" s="8">
        <f t="shared" si="2"/>
        <v>8.1388070781764615E-3</v>
      </c>
    </row>
    <row r="176" spans="1:3" ht="14.25" customHeight="1" x14ac:dyDescent="0.2">
      <c r="A176" s="6">
        <v>44435</v>
      </c>
      <c r="B176" s="7">
        <v>117</v>
      </c>
      <c r="C176" s="8">
        <f t="shared" si="2"/>
        <v>-6.4308903302904025E-3</v>
      </c>
    </row>
    <row r="177" spans="1:3" ht="14.25" customHeight="1" x14ac:dyDescent="0.2">
      <c r="A177" s="6">
        <v>44438</v>
      </c>
      <c r="B177" s="7">
        <v>120.400002</v>
      </c>
      <c r="C177" s="8">
        <f t="shared" si="2"/>
        <v>-2.8645614688260122E-2</v>
      </c>
    </row>
    <row r="178" spans="1:3" ht="14.25" customHeight="1" x14ac:dyDescent="0.2">
      <c r="A178" s="6">
        <v>44439</v>
      </c>
      <c r="B178" s="7">
        <v>121</v>
      </c>
      <c r="C178" s="8">
        <f t="shared" si="2"/>
        <v>-4.9709961107249016E-3</v>
      </c>
    </row>
    <row r="179" spans="1:3" ht="14.25" customHeight="1" x14ac:dyDescent="0.2">
      <c r="A179" s="6">
        <v>44440</v>
      </c>
      <c r="B179" s="7">
        <v>122.25</v>
      </c>
      <c r="C179" s="8">
        <f t="shared" si="2"/>
        <v>-1.0277582758240296E-2</v>
      </c>
    </row>
    <row r="180" spans="1:3" ht="14.25" customHeight="1" x14ac:dyDescent="0.2">
      <c r="A180" s="6">
        <v>44441</v>
      </c>
      <c r="B180" s="7">
        <v>120.150002</v>
      </c>
      <c r="C180" s="8">
        <f t="shared" si="2"/>
        <v>1.7327149526644287E-2</v>
      </c>
    </row>
    <row r="181" spans="1:3" ht="14.25" customHeight="1" x14ac:dyDescent="0.2">
      <c r="A181" s="6">
        <v>44442</v>
      </c>
      <c r="B181" s="7">
        <v>123.5</v>
      </c>
      <c r="C181" s="8">
        <f t="shared" si="2"/>
        <v>-2.7500177239694716E-2</v>
      </c>
    </row>
    <row r="182" spans="1:3" ht="14.25" customHeight="1" x14ac:dyDescent="0.2">
      <c r="A182" s="6">
        <v>44445</v>
      </c>
      <c r="B182" s="7">
        <v>124.349998</v>
      </c>
      <c r="C182" s="8">
        <f t="shared" si="2"/>
        <v>-6.8589980977467185E-3</v>
      </c>
    </row>
    <row r="183" spans="1:3" ht="14.25" customHeight="1" x14ac:dyDescent="0.2">
      <c r="A183" s="6">
        <v>44446</v>
      </c>
      <c r="B183" s="7">
        <v>122.75</v>
      </c>
      <c r="C183" s="8">
        <f t="shared" si="2"/>
        <v>1.295038749114874E-2</v>
      </c>
    </row>
    <row r="184" spans="1:3" ht="14.25" customHeight="1" x14ac:dyDescent="0.2">
      <c r="A184" s="6">
        <v>44447</v>
      </c>
      <c r="B184" s="7">
        <v>119.5</v>
      </c>
      <c r="C184" s="8">
        <f t="shared" si="2"/>
        <v>2.6833395303064535E-2</v>
      </c>
    </row>
    <row r="185" spans="1:3" ht="14.25" customHeight="1" x14ac:dyDescent="0.2">
      <c r="A185" s="6">
        <v>44448</v>
      </c>
      <c r="B185" s="7">
        <v>123.800003</v>
      </c>
      <c r="C185" s="8">
        <f t="shared" si="2"/>
        <v>-3.5351013111563377E-2</v>
      </c>
    </row>
    <row r="186" spans="1:3" ht="14.25" customHeight="1" x14ac:dyDescent="0.2">
      <c r="A186" s="6">
        <v>44452</v>
      </c>
      <c r="B186" s="7">
        <v>123.400002</v>
      </c>
      <c r="C186" s="8">
        <f t="shared" si="2"/>
        <v>3.2362568043860199E-3</v>
      </c>
    </row>
    <row r="187" spans="1:3" ht="14.25" customHeight="1" x14ac:dyDescent="0.2">
      <c r="A187" s="6">
        <v>44453</v>
      </c>
      <c r="B187" s="7">
        <v>125.400002</v>
      </c>
      <c r="C187" s="8">
        <f t="shared" si="2"/>
        <v>-1.6077516469040796E-2</v>
      </c>
    </row>
    <row r="188" spans="1:3" ht="14.25" customHeight="1" x14ac:dyDescent="0.2">
      <c r="A188" s="6">
        <v>44454</v>
      </c>
      <c r="B188" s="7">
        <v>130.699997</v>
      </c>
      <c r="C188" s="8">
        <f t="shared" si="2"/>
        <v>-4.1395953529064201E-2</v>
      </c>
    </row>
    <row r="189" spans="1:3" ht="14.25" customHeight="1" x14ac:dyDescent="0.2">
      <c r="A189" s="6">
        <v>44455</v>
      </c>
      <c r="B189" s="7">
        <v>131.25</v>
      </c>
      <c r="C189" s="8">
        <f t="shared" si="2"/>
        <v>-4.1993037948853456E-3</v>
      </c>
    </row>
    <row r="190" spans="1:3" ht="14.25" customHeight="1" x14ac:dyDescent="0.2">
      <c r="A190" s="6">
        <v>44456</v>
      </c>
      <c r="B190" s="7">
        <v>129.699997</v>
      </c>
      <c r="C190" s="8">
        <f t="shared" si="2"/>
        <v>1.1879833279635991E-2</v>
      </c>
    </row>
    <row r="191" spans="1:3" ht="14.25" customHeight="1" x14ac:dyDescent="0.2">
      <c r="A191" s="6">
        <v>44459</v>
      </c>
      <c r="B191" s="7">
        <v>129.39999399999999</v>
      </c>
      <c r="C191" s="8">
        <f t="shared" si="2"/>
        <v>2.3157324931497641E-3</v>
      </c>
    </row>
    <row r="192" spans="1:3" ht="14.25" customHeight="1" x14ac:dyDescent="0.2">
      <c r="A192" s="6">
        <v>44460</v>
      </c>
      <c r="B192" s="7">
        <v>136</v>
      </c>
      <c r="C192" s="8">
        <f t="shared" si="2"/>
        <v>-4.9746550037104605E-2</v>
      </c>
    </row>
    <row r="193" spans="1:3" ht="14.25" customHeight="1" x14ac:dyDescent="0.2">
      <c r="A193" s="6">
        <v>44461</v>
      </c>
      <c r="B193" s="7">
        <v>135.25</v>
      </c>
      <c r="C193" s="8">
        <f t="shared" si="2"/>
        <v>5.5299680094611755E-3</v>
      </c>
    </row>
    <row r="194" spans="1:3" ht="14.25" customHeight="1" x14ac:dyDescent="0.2">
      <c r="A194" s="6">
        <v>44462</v>
      </c>
      <c r="B194" s="7">
        <v>138.35000600000001</v>
      </c>
      <c r="C194" s="8">
        <f t="shared" si="2"/>
        <v>-2.266183187461196E-2</v>
      </c>
    </row>
    <row r="195" spans="1:3" ht="14.25" customHeight="1" x14ac:dyDescent="0.2">
      <c r="A195" s="6">
        <v>44463</v>
      </c>
      <c r="B195" s="7">
        <v>139.89999399999999</v>
      </c>
      <c r="C195" s="8">
        <f t="shared" si="2"/>
        <v>-1.1141089182454576E-2</v>
      </c>
    </row>
    <row r="196" spans="1:3" ht="14.25" customHeight="1" x14ac:dyDescent="0.2">
      <c r="A196" s="6">
        <v>44466</v>
      </c>
      <c r="B196" s="7">
        <v>140.75</v>
      </c>
      <c r="C196" s="8">
        <f t="shared" ref="C196:C247" si="3">LN(B195/B196)</f>
        <v>-6.0574282361421867E-3</v>
      </c>
    </row>
    <row r="197" spans="1:3" ht="14.25" customHeight="1" x14ac:dyDescent="0.2">
      <c r="A197" s="6">
        <v>44467</v>
      </c>
      <c r="B197" s="7">
        <v>143.60000600000001</v>
      </c>
      <c r="C197" s="8">
        <f t="shared" si="3"/>
        <v>-2.0046431377052983E-2</v>
      </c>
    </row>
    <row r="198" spans="1:3" ht="14.25" customHeight="1" x14ac:dyDescent="0.2">
      <c r="A198" s="6">
        <v>44468</v>
      </c>
      <c r="B198" s="7">
        <v>148.800003</v>
      </c>
      <c r="C198" s="8">
        <f t="shared" si="3"/>
        <v>-3.5571444163428799E-2</v>
      </c>
    </row>
    <row r="199" spans="1:3" ht="14.25" customHeight="1" x14ac:dyDescent="0.2">
      <c r="A199" s="6">
        <v>44469</v>
      </c>
      <c r="B199" s="7">
        <v>146.050003</v>
      </c>
      <c r="C199" s="8">
        <f t="shared" si="3"/>
        <v>1.865409318562123E-2</v>
      </c>
    </row>
    <row r="200" spans="1:3" ht="14.25" customHeight="1" x14ac:dyDescent="0.2">
      <c r="A200" s="6">
        <v>44470</v>
      </c>
      <c r="B200" s="7">
        <v>149.64999399999999</v>
      </c>
      <c r="C200" s="8">
        <f t="shared" si="3"/>
        <v>-2.4350144830494982E-2</v>
      </c>
    </row>
    <row r="201" spans="1:3" ht="14.25" customHeight="1" x14ac:dyDescent="0.2">
      <c r="A201" s="6">
        <v>44473</v>
      </c>
      <c r="B201" s="7">
        <v>148.5</v>
      </c>
      <c r="C201" s="8">
        <f t="shared" si="3"/>
        <v>7.7142359624011404E-3</v>
      </c>
    </row>
    <row r="202" spans="1:3" ht="14.25" customHeight="1" x14ac:dyDescent="0.2">
      <c r="A202" s="6">
        <v>44474</v>
      </c>
      <c r="B202" s="7">
        <v>164.60000600000001</v>
      </c>
      <c r="C202" s="8">
        <f t="shared" si="3"/>
        <v>-0.10293336645221937</v>
      </c>
    </row>
    <row r="203" spans="1:3" ht="14.25" customHeight="1" x14ac:dyDescent="0.2">
      <c r="A203" s="6">
        <v>44475</v>
      </c>
      <c r="B203" s="7">
        <v>172.75</v>
      </c>
      <c r="C203" s="8">
        <f t="shared" si="3"/>
        <v>-4.8327137952805563E-2</v>
      </c>
    </row>
    <row r="204" spans="1:3" ht="14.25" customHeight="1" x14ac:dyDescent="0.2">
      <c r="A204" s="6">
        <v>44476</v>
      </c>
      <c r="B204" s="7">
        <v>170.14999399999999</v>
      </c>
      <c r="C204" s="8">
        <f t="shared" si="3"/>
        <v>1.5165096963868519E-2</v>
      </c>
    </row>
    <row r="205" spans="1:3" ht="14.25" customHeight="1" x14ac:dyDescent="0.2">
      <c r="A205" s="6">
        <v>44477</v>
      </c>
      <c r="B205" s="7">
        <v>166.60000600000001</v>
      </c>
      <c r="C205" s="8">
        <f t="shared" si="3"/>
        <v>2.1084599936763326E-2</v>
      </c>
    </row>
    <row r="206" spans="1:3" ht="14.25" customHeight="1" x14ac:dyDescent="0.2">
      <c r="A206" s="6">
        <v>44480</v>
      </c>
      <c r="B206" s="7">
        <v>166.199997</v>
      </c>
      <c r="C206" s="8">
        <f t="shared" si="3"/>
        <v>2.4039013763414402E-3</v>
      </c>
    </row>
    <row r="207" spans="1:3" ht="14.25" customHeight="1" x14ac:dyDescent="0.2">
      <c r="A207" s="6">
        <v>44481</v>
      </c>
      <c r="B207" s="7">
        <v>165.85000600000001</v>
      </c>
      <c r="C207" s="8">
        <f t="shared" si="3"/>
        <v>2.1080628004767404E-3</v>
      </c>
    </row>
    <row r="208" spans="1:3" ht="14.25" customHeight="1" x14ac:dyDescent="0.2">
      <c r="A208" s="6">
        <v>44482</v>
      </c>
      <c r="B208" s="7">
        <v>163.800003</v>
      </c>
      <c r="C208" s="8">
        <f t="shared" si="3"/>
        <v>1.2437611836342281E-2</v>
      </c>
    </row>
    <row r="209" spans="1:3" ht="14.25" customHeight="1" x14ac:dyDescent="0.2">
      <c r="A209" s="6">
        <v>44483</v>
      </c>
      <c r="B209" s="7">
        <v>161.75</v>
      </c>
      <c r="C209" s="8">
        <f t="shared" si="3"/>
        <v>1.2594256352977201E-2</v>
      </c>
    </row>
    <row r="210" spans="1:3" ht="14.25" customHeight="1" x14ac:dyDescent="0.2">
      <c r="A210" s="6">
        <v>44487</v>
      </c>
      <c r="B210" s="7">
        <v>165.5</v>
      </c>
      <c r="C210" s="8">
        <f t="shared" si="3"/>
        <v>-2.2919261436107622E-2</v>
      </c>
    </row>
    <row r="211" spans="1:3" ht="14.25" customHeight="1" x14ac:dyDescent="0.2">
      <c r="A211" s="6">
        <v>44488</v>
      </c>
      <c r="B211" s="7">
        <v>163.5</v>
      </c>
      <c r="C211" s="8">
        <f t="shared" si="3"/>
        <v>1.2158204479809583E-2</v>
      </c>
    </row>
    <row r="212" spans="1:3" ht="14.25" customHeight="1" x14ac:dyDescent="0.2">
      <c r="A212" s="6">
        <v>44489</v>
      </c>
      <c r="B212" s="7">
        <v>159.35000600000001</v>
      </c>
      <c r="C212" s="8">
        <f t="shared" si="3"/>
        <v>2.5709911820998087E-2</v>
      </c>
    </row>
    <row r="213" spans="1:3" ht="14.25" customHeight="1" x14ac:dyDescent="0.2">
      <c r="A213" s="6">
        <v>44490</v>
      </c>
      <c r="B213" s="7">
        <v>160.300003</v>
      </c>
      <c r="C213" s="8">
        <f t="shared" si="3"/>
        <v>-5.9439998141066798E-3</v>
      </c>
    </row>
    <row r="214" spans="1:3" ht="14.25" customHeight="1" x14ac:dyDescent="0.2">
      <c r="A214" s="6">
        <v>44491</v>
      </c>
      <c r="B214" s="7">
        <v>158.35000600000001</v>
      </c>
      <c r="C214" s="8">
        <f t="shared" si="3"/>
        <v>1.2239267455020292E-2</v>
      </c>
    </row>
    <row r="215" spans="1:3" ht="14.25" customHeight="1" x14ac:dyDescent="0.2">
      <c r="A215" s="6">
        <v>44494</v>
      </c>
      <c r="B215" s="7">
        <v>162.949997</v>
      </c>
      <c r="C215" s="8">
        <f t="shared" si="3"/>
        <v>-2.8635575997618488E-2</v>
      </c>
    </row>
    <row r="216" spans="1:3" ht="14.25" customHeight="1" x14ac:dyDescent="0.2">
      <c r="A216" s="6">
        <v>44495</v>
      </c>
      <c r="B216" s="7">
        <v>163.949997</v>
      </c>
      <c r="C216" s="8">
        <f t="shared" si="3"/>
        <v>-6.118098119380396E-3</v>
      </c>
    </row>
    <row r="217" spans="1:3" ht="14.25" customHeight="1" x14ac:dyDescent="0.2">
      <c r="A217" s="6">
        <v>44496</v>
      </c>
      <c r="B217" s="7">
        <v>163.60000600000001</v>
      </c>
      <c r="C217" s="8">
        <f t="shared" si="3"/>
        <v>2.1370241489326314E-3</v>
      </c>
    </row>
    <row r="218" spans="1:3" ht="14.25" customHeight="1" x14ac:dyDescent="0.2">
      <c r="A218" s="6">
        <v>44497</v>
      </c>
      <c r="B218" s="7">
        <v>156.85000600000001</v>
      </c>
      <c r="C218" s="8">
        <f t="shared" si="3"/>
        <v>4.2134487953668191E-2</v>
      </c>
    </row>
    <row r="219" spans="1:3" ht="14.25" customHeight="1" x14ac:dyDescent="0.2">
      <c r="A219" s="6">
        <v>44498</v>
      </c>
      <c r="B219" s="7">
        <v>151.85000600000001</v>
      </c>
      <c r="C219" s="8">
        <f t="shared" si="3"/>
        <v>3.2396741885360424E-2</v>
      </c>
    </row>
    <row r="220" spans="1:3" ht="14.25" customHeight="1" x14ac:dyDescent="0.2">
      <c r="A220" s="6">
        <v>44501</v>
      </c>
      <c r="B220" s="7">
        <v>153.60000600000001</v>
      </c>
      <c r="C220" s="8">
        <f t="shared" si="3"/>
        <v>-1.1458628771637013E-2</v>
      </c>
    </row>
    <row r="221" spans="1:3" ht="14.25" customHeight="1" x14ac:dyDescent="0.2">
      <c r="A221" s="6">
        <v>44502</v>
      </c>
      <c r="B221" s="7">
        <v>154.800003</v>
      </c>
      <c r="C221" s="8">
        <f t="shared" si="3"/>
        <v>-7.7821207594004366E-3</v>
      </c>
    </row>
    <row r="222" spans="1:3" ht="14.25" customHeight="1" x14ac:dyDescent="0.2">
      <c r="A222" s="6">
        <v>44503</v>
      </c>
      <c r="B222" s="7">
        <v>154.199997</v>
      </c>
      <c r="C222" s="8">
        <f t="shared" si="3"/>
        <v>3.8835388614955643E-3</v>
      </c>
    </row>
    <row r="223" spans="1:3" ht="14.25" customHeight="1" x14ac:dyDescent="0.2">
      <c r="A223" s="6">
        <v>44504</v>
      </c>
      <c r="B223" s="7">
        <v>152.85000600000001</v>
      </c>
      <c r="C223" s="8">
        <f t="shared" si="3"/>
        <v>8.7933540829623676E-3</v>
      </c>
    </row>
    <row r="224" spans="1:3" ht="14.25" customHeight="1" x14ac:dyDescent="0.2">
      <c r="A224" s="6">
        <v>44508</v>
      </c>
      <c r="B224" s="7">
        <v>155.550003</v>
      </c>
      <c r="C224" s="8">
        <f t="shared" si="3"/>
        <v>-1.7510155039035431E-2</v>
      </c>
    </row>
    <row r="225" spans="1:3" ht="14.25" customHeight="1" x14ac:dyDescent="0.2">
      <c r="A225" s="6">
        <v>44509</v>
      </c>
      <c r="B225" s="7">
        <v>158.14999399999999</v>
      </c>
      <c r="C225" s="8">
        <f t="shared" si="3"/>
        <v>-1.6576669182942344E-2</v>
      </c>
    </row>
    <row r="226" spans="1:3" ht="14.25" customHeight="1" x14ac:dyDescent="0.2">
      <c r="A226" s="6">
        <v>44510</v>
      </c>
      <c r="B226" s="7">
        <v>158.699997</v>
      </c>
      <c r="C226" s="8">
        <f t="shared" si="3"/>
        <v>-3.4716968157802951E-3</v>
      </c>
    </row>
    <row r="227" spans="1:3" ht="14.25" customHeight="1" x14ac:dyDescent="0.2">
      <c r="A227" s="6">
        <v>44511</v>
      </c>
      <c r="B227" s="7">
        <v>156.85000600000001</v>
      </c>
      <c r="C227" s="8">
        <f t="shared" si="3"/>
        <v>1.1725635738976977E-2</v>
      </c>
    </row>
    <row r="228" spans="1:3" ht="14.25" customHeight="1" x14ac:dyDescent="0.2">
      <c r="A228" s="6">
        <v>44512</v>
      </c>
      <c r="B228" s="7">
        <v>155.60000600000001</v>
      </c>
      <c r="C228" s="8">
        <f t="shared" si="3"/>
        <v>8.0013225850927572E-3</v>
      </c>
    </row>
    <row r="229" spans="1:3" ht="14.25" customHeight="1" x14ac:dyDescent="0.2">
      <c r="A229" s="6">
        <v>44515</v>
      </c>
      <c r="B229" s="7">
        <v>162.25</v>
      </c>
      <c r="C229" s="8">
        <f t="shared" si="3"/>
        <v>-4.1849705279497579E-2</v>
      </c>
    </row>
    <row r="230" spans="1:3" ht="14.25" customHeight="1" x14ac:dyDescent="0.2">
      <c r="A230" s="6">
        <v>44516</v>
      </c>
      <c r="B230" s="7">
        <v>159.699997</v>
      </c>
      <c r="C230" s="8">
        <f t="shared" si="3"/>
        <v>1.5841319148455098E-2</v>
      </c>
    </row>
    <row r="231" spans="1:3" ht="14.25" customHeight="1" x14ac:dyDescent="0.2">
      <c r="A231" s="6">
        <v>44517</v>
      </c>
      <c r="B231" s="7">
        <v>159.25</v>
      </c>
      <c r="C231" s="8">
        <f t="shared" si="3"/>
        <v>2.8217419834714978E-3</v>
      </c>
    </row>
    <row r="232" spans="1:3" ht="14.25" customHeight="1" x14ac:dyDescent="0.2">
      <c r="A232" s="6">
        <v>44518</v>
      </c>
      <c r="B232" s="7">
        <v>157</v>
      </c>
      <c r="C232" s="8">
        <f t="shared" si="3"/>
        <v>1.4229489103964722E-2</v>
      </c>
    </row>
    <row r="233" spans="1:3" ht="14.25" customHeight="1" x14ac:dyDescent="0.2">
      <c r="A233" s="6">
        <v>44522</v>
      </c>
      <c r="B233" s="7">
        <v>153.699997</v>
      </c>
      <c r="C233" s="8">
        <f t="shared" si="3"/>
        <v>2.1243174322300763E-2</v>
      </c>
    </row>
    <row r="234" spans="1:3" ht="14.25" customHeight="1" x14ac:dyDescent="0.2">
      <c r="A234" s="6">
        <v>44523</v>
      </c>
      <c r="B234" s="7">
        <v>147.699997</v>
      </c>
      <c r="C234" s="8">
        <f t="shared" si="3"/>
        <v>3.9819461800115551E-2</v>
      </c>
    </row>
    <row r="235" spans="1:3" ht="14.25" customHeight="1" x14ac:dyDescent="0.2">
      <c r="A235" s="6">
        <v>44524</v>
      </c>
      <c r="B235" s="7">
        <v>155.85000600000001</v>
      </c>
      <c r="C235" s="8">
        <f t="shared" si="3"/>
        <v>-5.3710875486009925E-2</v>
      </c>
    </row>
    <row r="236" spans="1:3" ht="14.25" customHeight="1" x14ac:dyDescent="0.2">
      <c r="A236" s="6">
        <v>44525</v>
      </c>
      <c r="B236" s="7">
        <v>156</v>
      </c>
      <c r="C236" s="8">
        <f t="shared" si="3"/>
        <v>-9.6196253763534089E-4</v>
      </c>
    </row>
    <row r="237" spans="1:3" ht="14.25" customHeight="1" x14ac:dyDescent="0.2">
      <c r="A237" s="6">
        <v>44526</v>
      </c>
      <c r="B237" s="7">
        <v>152.25</v>
      </c>
      <c r="C237" s="8">
        <f t="shared" si="3"/>
        <v>2.4332100659530721E-2</v>
      </c>
    </row>
    <row r="238" spans="1:3" ht="14.25" customHeight="1" x14ac:dyDescent="0.2">
      <c r="A238" s="6">
        <v>44529</v>
      </c>
      <c r="B238" s="7">
        <v>146.050003</v>
      </c>
      <c r="C238" s="8">
        <f t="shared" si="3"/>
        <v>4.1574857215345942E-2</v>
      </c>
    </row>
    <row r="239" spans="1:3" ht="14.25" customHeight="1" x14ac:dyDescent="0.2">
      <c r="A239" s="6">
        <v>44530</v>
      </c>
      <c r="B239" s="7">
        <v>147.75</v>
      </c>
      <c r="C239" s="8">
        <f t="shared" si="3"/>
        <v>-1.1572606911547169E-2</v>
      </c>
    </row>
    <row r="240" spans="1:3" ht="14.25" customHeight="1" x14ac:dyDescent="0.2">
      <c r="A240" s="6">
        <v>44531</v>
      </c>
      <c r="B240" s="7">
        <v>143.64999399999999</v>
      </c>
      <c r="C240" s="8">
        <f t="shared" si="3"/>
        <v>2.8141912629096499E-2</v>
      </c>
    </row>
    <row r="241" spans="1:3" ht="14.25" customHeight="1" x14ac:dyDescent="0.2">
      <c r="A241" s="6">
        <v>44532</v>
      </c>
      <c r="B241" s="7">
        <v>144.64999399999999</v>
      </c>
      <c r="C241" s="8">
        <f t="shared" si="3"/>
        <v>-6.9372462855990585E-3</v>
      </c>
    </row>
    <row r="242" spans="1:3" ht="14.25" customHeight="1" x14ac:dyDescent="0.2">
      <c r="A242" s="6">
        <v>44533</v>
      </c>
      <c r="B242" s="7">
        <v>146.85000600000001</v>
      </c>
      <c r="C242" s="8">
        <f t="shared" si="3"/>
        <v>-1.509470855993658E-2</v>
      </c>
    </row>
    <row r="243" spans="1:3" ht="14.25" customHeight="1" x14ac:dyDescent="0.2">
      <c r="A243" s="6">
        <v>44536</v>
      </c>
      <c r="B243" s="7">
        <v>145.85000600000001</v>
      </c>
      <c r="C243" s="8">
        <f t="shared" si="3"/>
        <v>6.8329610507613372E-3</v>
      </c>
    </row>
    <row r="244" spans="1:3" ht="14.25" customHeight="1" x14ac:dyDescent="0.2">
      <c r="A244" s="6">
        <v>44537</v>
      </c>
      <c r="B244" s="7">
        <v>146.25</v>
      </c>
      <c r="C244" s="8">
        <f t="shared" si="3"/>
        <v>-2.73874866008061E-3</v>
      </c>
    </row>
    <row r="245" spans="1:3" ht="14.25" customHeight="1" x14ac:dyDescent="0.2">
      <c r="A245" s="6">
        <v>44538</v>
      </c>
      <c r="B245" s="7">
        <v>150.35000600000001</v>
      </c>
      <c r="C245" s="8">
        <f t="shared" si="3"/>
        <v>-2.7648463229455397E-2</v>
      </c>
    </row>
    <row r="246" spans="1:3" ht="14.25" customHeight="1" x14ac:dyDescent="0.2">
      <c r="A246" s="6">
        <v>44539</v>
      </c>
      <c r="B246" s="7">
        <v>149.89999399999999</v>
      </c>
      <c r="C246" s="8">
        <f t="shared" si="3"/>
        <v>2.997584259554517E-3</v>
      </c>
    </row>
    <row r="247" spans="1:3" ht="14.25" customHeight="1" x14ac:dyDescent="0.2">
      <c r="A247" s="6">
        <v>44540</v>
      </c>
      <c r="B247" s="7">
        <v>148</v>
      </c>
      <c r="C247" s="8">
        <f t="shared" si="3"/>
        <v>1.2756091317751685E-2</v>
      </c>
    </row>
    <row r="248" spans="1:3" ht="14.25" customHeight="1" x14ac:dyDescent="0.15"/>
    <row r="249" spans="1:3" ht="14.25" customHeight="1" x14ac:dyDescent="0.15"/>
    <row r="250" spans="1:3" ht="14.25" customHeight="1" x14ac:dyDescent="0.15"/>
    <row r="251" spans="1:3" ht="14.25" customHeight="1" x14ac:dyDescent="0.15"/>
    <row r="252" spans="1:3" ht="14.25" customHeight="1" x14ac:dyDescent="0.15"/>
    <row r="253" spans="1:3" ht="14.25" customHeight="1" x14ac:dyDescent="0.15"/>
    <row r="254" spans="1:3" ht="14.25" customHeight="1" x14ac:dyDescent="0.15"/>
    <row r="255" spans="1:3" ht="14.25" customHeight="1" x14ac:dyDescent="0.15"/>
    <row r="256" spans="1:3" ht="14.25" customHeight="1" x14ac:dyDescent="0.15"/>
    <row r="257" ht="14.25" customHeight="1" x14ac:dyDescent="0.15"/>
    <row r="258" ht="14.25" customHeight="1" x14ac:dyDescent="0.15"/>
    <row r="259" ht="14.25" customHeight="1" x14ac:dyDescent="0.15"/>
    <row r="260" ht="14.25" customHeight="1" x14ac:dyDescent="0.15"/>
    <row r="261" ht="14.25" customHeight="1" x14ac:dyDescent="0.15"/>
    <row r="262" ht="14.25" customHeight="1" x14ac:dyDescent="0.15"/>
    <row r="263" ht="14.25" customHeight="1" x14ac:dyDescent="0.15"/>
    <row r="264" ht="14.25" customHeight="1" x14ac:dyDescent="0.15"/>
    <row r="265" ht="14.25" customHeight="1" x14ac:dyDescent="0.15"/>
    <row r="266" ht="14.25" customHeight="1" x14ac:dyDescent="0.15"/>
    <row r="267" ht="14.25" customHeight="1" x14ac:dyDescent="0.15"/>
    <row r="268" ht="14.25" customHeight="1" x14ac:dyDescent="0.15"/>
    <row r="269" ht="14.25" customHeight="1" x14ac:dyDescent="0.15"/>
    <row r="270" ht="14.25" customHeight="1" x14ac:dyDescent="0.15"/>
    <row r="271" ht="14.25" customHeight="1" x14ac:dyDescent="0.15"/>
    <row r="272" ht="14.25" customHeight="1" x14ac:dyDescent="0.15"/>
    <row r="273" ht="14.25" customHeight="1" x14ac:dyDescent="0.15"/>
    <row r="274" ht="14.25" customHeight="1" x14ac:dyDescent="0.15"/>
    <row r="275" ht="14.25" customHeight="1" x14ac:dyDescent="0.15"/>
    <row r="276" ht="14.25" customHeight="1" x14ac:dyDescent="0.15"/>
    <row r="277" ht="14.25" customHeight="1" x14ac:dyDescent="0.15"/>
    <row r="278" ht="14.25" customHeight="1" x14ac:dyDescent="0.15"/>
    <row r="279" ht="14.25" customHeight="1" x14ac:dyDescent="0.15"/>
    <row r="280" ht="14.25" customHeight="1" x14ac:dyDescent="0.15"/>
    <row r="281" ht="14.25" customHeight="1" x14ac:dyDescent="0.15"/>
    <row r="282" ht="14.25" customHeight="1" x14ac:dyDescent="0.15"/>
    <row r="283" ht="14.25" customHeight="1" x14ac:dyDescent="0.15"/>
    <row r="284" ht="14.25" customHeight="1" x14ac:dyDescent="0.15"/>
    <row r="285" ht="14.25" customHeight="1" x14ac:dyDescent="0.15"/>
    <row r="286" ht="14.25" customHeight="1" x14ac:dyDescent="0.15"/>
    <row r="287" ht="14.25" customHeight="1" x14ac:dyDescent="0.15"/>
    <row r="288" ht="14.25" customHeight="1" x14ac:dyDescent="0.15"/>
    <row r="289" ht="14.25" customHeight="1" x14ac:dyDescent="0.15"/>
    <row r="290" ht="14.25" customHeight="1" x14ac:dyDescent="0.15"/>
    <row r="291" ht="14.25" customHeight="1" x14ac:dyDescent="0.15"/>
    <row r="292" ht="14.25" customHeight="1" x14ac:dyDescent="0.15"/>
    <row r="293" ht="14.25" customHeight="1" x14ac:dyDescent="0.15"/>
    <row r="294" ht="14.25" customHeight="1" x14ac:dyDescent="0.15"/>
    <row r="295" ht="14.25" customHeight="1" x14ac:dyDescent="0.15"/>
    <row r="296" ht="14.25" customHeight="1" x14ac:dyDescent="0.15"/>
    <row r="297" ht="14.25" customHeight="1" x14ac:dyDescent="0.15"/>
    <row r="298" ht="14.25" customHeight="1" x14ac:dyDescent="0.15"/>
    <row r="299" ht="14.25" customHeight="1" x14ac:dyDescent="0.15"/>
    <row r="300" ht="14.25" customHeight="1" x14ac:dyDescent="0.15"/>
    <row r="301" ht="14.25" customHeight="1" x14ac:dyDescent="0.15"/>
    <row r="302" ht="14.25" customHeight="1" x14ac:dyDescent="0.15"/>
    <row r="303" ht="14.25" customHeight="1" x14ac:dyDescent="0.15"/>
    <row r="304" ht="14.25" customHeight="1" x14ac:dyDescent="0.15"/>
    <row r="305" ht="14.25" customHeight="1" x14ac:dyDescent="0.15"/>
    <row r="306" ht="14.25" customHeight="1" x14ac:dyDescent="0.15"/>
    <row r="307" ht="14.25" customHeight="1" x14ac:dyDescent="0.15"/>
    <row r="308" ht="14.25" customHeight="1" x14ac:dyDescent="0.15"/>
    <row r="309" ht="14.25" customHeight="1" x14ac:dyDescent="0.15"/>
    <row r="310" ht="14.25" customHeight="1" x14ac:dyDescent="0.15"/>
    <row r="311" ht="14.25" customHeight="1" x14ac:dyDescent="0.15"/>
    <row r="312" ht="14.25" customHeight="1" x14ac:dyDescent="0.15"/>
    <row r="313" ht="14.25" customHeight="1" x14ac:dyDescent="0.15"/>
    <row r="314" ht="14.25" customHeight="1" x14ac:dyDescent="0.15"/>
    <row r="315" ht="14.25" customHeight="1" x14ac:dyDescent="0.15"/>
    <row r="316" ht="14.25" customHeight="1" x14ac:dyDescent="0.15"/>
    <row r="317" ht="14.25" customHeight="1" x14ac:dyDescent="0.15"/>
    <row r="318" ht="14.25" customHeight="1" x14ac:dyDescent="0.15"/>
    <row r="319" ht="14.25" customHeight="1" x14ac:dyDescent="0.15"/>
    <row r="320" ht="14.25" customHeight="1" x14ac:dyDescent="0.15"/>
    <row r="321" ht="14.25" customHeight="1" x14ac:dyDescent="0.15"/>
    <row r="322" ht="14.25" customHeight="1" x14ac:dyDescent="0.15"/>
    <row r="323" ht="14.25" customHeight="1" x14ac:dyDescent="0.15"/>
    <row r="324" ht="14.25" customHeight="1" x14ac:dyDescent="0.15"/>
    <row r="325" ht="14.25" customHeight="1" x14ac:dyDescent="0.15"/>
    <row r="326" ht="14.25" customHeight="1" x14ac:dyDescent="0.15"/>
    <row r="327" ht="14.25" customHeight="1" x14ac:dyDescent="0.15"/>
    <row r="328" ht="14.25" customHeight="1" x14ac:dyDescent="0.15"/>
    <row r="329" ht="14.25" customHeight="1" x14ac:dyDescent="0.15"/>
    <row r="330" ht="14.25" customHeight="1" x14ac:dyDescent="0.15"/>
    <row r="331" ht="14.25" customHeight="1" x14ac:dyDescent="0.15"/>
    <row r="332" ht="14.25" customHeight="1" x14ac:dyDescent="0.15"/>
    <row r="333" ht="14.25" customHeight="1" x14ac:dyDescent="0.15"/>
    <row r="334" ht="14.25" customHeight="1" x14ac:dyDescent="0.15"/>
    <row r="335" ht="14.25" customHeight="1" x14ac:dyDescent="0.15"/>
    <row r="336" ht="14.25" customHeight="1" x14ac:dyDescent="0.15"/>
    <row r="337" ht="14.25" customHeight="1" x14ac:dyDescent="0.15"/>
    <row r="338" ht="14.25" customHeight="1" x14ac:dyDescent="0.15"/>
    <row r="339" ht="14.25" customHeight="1" x14ac:dyDescent="0.15"/>
    <row r="340" ht="14.25" customHeight="1" x14ac:dyDescent="0.15"/>
    <row r="341" ht="14.25" customHeight="1" x14ac:dyDescent="0.15"/>
    <row r="342" ht="14.25" customHeight="1" x14ac:dyDescent="0.15"/>
    <row r="343" ht="14.25" customHeight="1" x14ac:dyDescent="0.15"/>
    <row r="344" ht="14.25" customHeight="1" x14ac:dyDescent="0.15"/>
    <row r="345" ht="14.25" customHeight="1" x14ac:dyDescent="0.15"/>
    <row r="346" ht="14.25" customHeight="1" x14ac:dyDescent="0.15"/>
    <row r="347" ht="14.25" customHeight="1" x14ac:dyDescent="0.15"/>
    <row r="348" ht="14.25" customHeight="1" x14ac:dyDescent="0.15"/>
    <row r="349" ht="14.25" customHeight="1" x14ac:dyDescent="0.15"/>
    <row r="350" ht="14.25" customHeight="1" x14ac:dyDescent="0.15"/>
    <row r="351" ht="14.25" customHeight="1" x14ac:dyDescent="0.15"/>
    <row r="352" ht="14.25" customHeight="1" x14ac:dyDescent="0.15"/>
    <row r="353" ht="14.25" customHeight="1" x14ac:dyDescent="0.15"/>
    <row r="354" ht="14.25" customHeight="1" x14ac:dyDescent="0.15"/>
    <row r="355" ht="14.25" customHeight="1" x14ac:dyDescent="0.15"/>
    <row r="356" ht="14.25" customHeight="1" x14ac:dyDescent="0.15"/>
    <row r="357" ht="14.25" customHeight="1" x14ac:dyDescent="0.15"/>
    <row r="358" ht="14.25" customHeight="1" x14ac:dyDescent="0.15"/>
    <row r="359" ht="14.25" customHeight="1" x14ac:dyDescent="0.15"/>
    <row r="360" ht="14.25" customHeight="1" x14ac:dyDescent="0.15"/>
    <row r="361" ht="14.25" customHeight="1" x14ac:dyDescent="0.15"/>
    <row r="362" ht="14.25" customHeight="1" x14ac:dyDescent="0.15"/>
    <row r="363" ht="14.25" customHeight="1" x14ac:dyDescent="0.15"/>
    <row r="364" ht="14.25" customHeight="1" x14ac:dyDescent="0.15"/>
    <row r="365" ht="14.25" customHeight="1" x14ac:dyDescent="0.15"/>
    <row r="366" ht="14.25" customHeight="1" x14ac:dyDescent="0.15"/>
    <row r="367" ht="14.25" customHeight="1" x14ac:dyDescent="0.15"/>
    <row r="368" ht="14.25" customHeight="1" x14ac:dyDescent="0.15"/>
    <row r="369" ht="14.25" customHeight="1" x14ac:dyDescent="0.15"/>
    <row r="370" ht="14.25" customHeight="1" x14ac:dyDescent="0.15"/>
    <row r="371" ht="14.25" customHeight="1" x14ac:dyDescent="0.15"/>
    <row r="372" ht="14.25" customHeight="1" x14ac:dyDescent="0.15"/>
    <row r="373" ht="14.25" customHeight="1" x14ac:dyDescent="0.15"/>
    <row r="374" ht="14.25" customHeight="1" x14ac:dyDescent="0.15"/>
    <row r="375" ht="14.25" customHeight="1" x14ac:dyDescent="0.15"/>
    <row r="376" ht="14.25" customHeight="1" x14ac:dyDescent="0.15"/>
    <row r="377" ht="14.25" customHeight="1" x14ac:dyDescent="0.15"/>
    <row r="378" ht="14.25" customHeight="1" x14ac:dyDescent="0.15"/>
    <row r="379" ht="14.25" customHeight="1" x14ac:dyDescent="0.15"/>
    <row r="380" ht="14.25" customHeight="1" x14ac:dyDescent="0.15"/>
    <row r="381" ht="14.25" customHeight="1" x14ac:dyDescent="0.15"/>
    <row r="382" ht="14.25" customHeight="1" x14ac:dyDescent="0.15"/>
    <row r="383" ht="14.25" customHeight="1" x14ac:dyDescent="0.15"/>
    <row r="384" ht="14.25" customHeight="1" x14ac:dyDescent="0.15"/>
    <row r="385" ht="14.25" customHeight="1" x14ac:dyDescent="0.15"/>
    <row r="386" ht="14.25" customHeight="1" x14ac:dyDescent="0.15"/>
    <row r="387" ht="14.25" customHeight="1" x14ac:dyDescent="0.15"/>
    <row r="388" ht="14.25" customHeight="1" x14ac:dyDescent="0.15"/>
    <row r="389" ht="14.25" customHeight="1" x14ac:dyDescent="0.15"/>
    <row r="390" ht="14.25" customHeight="1" x14ac:dyDescent="0.15"/>
    <row r="391" ht="14.25" customHeight="1" x14ac:dyDescent="0.15"/>
    <row r="392" ht="14.25" customHeight="1" x14ac:dyDescent="0.15"/>
    <row r="393" ht="14.25" customHeight="1" x14ac:dyDescent="0.15"/>
    <row r="394" ht="14.25" customHeight="1" x14ac:dyDescent="0.15"/>
    <row r="395" ht="14.25" customHeight="1" x14ac:dyDescent="0.15"/>
    <row r="396" ht="14.25" customHeight="1" x14ac:dyDescent="0.15"/>
    <row r="397" ht="14.25" customHeight="1" x14ac:dyDescent="0.15"/>
    <row r="398" ht="14.25" customHeight="1" x14ac:dyDescent="0.15"/>
    <row r="399" ht="14.25" customHeight="1" x14ac:dyDescent="0.15"/>
    <row r="400" ht="14.25" customHeight="1" x14ac:dyDescent="0.15"/>
    <row r="401" ht="14.25" customHeight="1" x14ac:dyDescent="0.15"/>
    <row r="402" ht="14.25" customHeight="1" x14ac:dyDescent="0.15"/>
    <row r="403" ht="14.25" customHeight="1" x14ac:dyDescent="0.15"/>
    <row r="404" ht="14.25" customHeight="1" x14ac:dyDescent="0.15"/>
    <row r="405" ht="14.25" customHeight="1" x14ac:dyDescent="0.15"/>
    <row r="406" ht="14.25" customHeight="1" x14ac:dyDescent="0.15"/>
    <row r="407" ht="14.25" customHeight="1" x14ac:dyDescent="0.15"/>
    <row r="408" ht="14.25" customHeight="1" x14ac:dyDescent="0.15"/>
    <row r="409" ht="14.25" customHeight="1" x14ac:dyDescent="0.15"/>
    <row r="410" ht="14.25" customHeight="1" x14ac:dyDescent="0.15"/>
    <row r="411" ht="14.25" customHeight="1" x14ac:dyDescent="0.15"/>
    <row r="412" ht="14.25" customHeight="1" x14ac:dyDescent="0.15"/>
    <row r="413" ht="14.25" customHeight="1" x14ac:dyDescent="0.15"/>
    <row r="414" ht="14.25" customHeight="1" x14ac:dyDescent="0.15"/>
    <row r="415" ht="14.25" customHeight="1" x14ac:dyDescent="0.15"/>
    <row r="416" ht="14.25" customHeight="1" x14ac:dyDescent="0.15"/>
    <row r="417" ht="14.25" customHeight="1" x14ac:dyDescent="0.15"/>
    <row r="418" ht="14.25" customHeight="1" x14ac:dyDescent="0.15"/>
    <row r="419" ht="14.25" customHeight="1" x14ac:dyDescent="0.15"/>
    <row r="420" ht="14.25" customHeight="1" x14ac:dyDescent="0.15"/>
    <row r="421" ht="14.25" customHeight="1" x14ac:dyDescent="0.15"/>
    <row r="422" ht="14.25" customHeight="1" x14ac:dyDescent="0.15"/>
    <row r="423" ht="14.25" customHeight="1" x14ac:dyDescent="0.15"/>
    <row r="424" ht="14.25" customHeight="1" x14ac:dyDescent="0.15"/>
    <row r="425" ht="14.25" customHeight="1" x14ac:dyDescent="0.15"/>
    <row r="426" ht="14.25" customHeight="1" x14ac:dyDescent="0.15"/>
    <row r="427" ht="14.25" customHeight="1" x14ac:dyDescent="0.15"/>
    <row r="428" ht="14.25" customHeight="1" x14ac:dyDescent="0.15"/>
    <row r="429" ht="14.25" customHeight="1" x14ac:dyDescent="0.15"/>
    <row r="430" ht="14.25" customHeight="1" x14ac:dyDescent="0.15"/>
    <row r="431" ht="14.25" customHeight="1" x14ac:dyDescent="0.15"/>
    <row r="432" ht="14.25" customHeight="1" x14ac:dyDescent="0.15"/>
    <row r="433" ht="14.25" customHeight="1" x14ac:dyDescent="0.15"/>
    <row r="434" ht="14.25" customHeight="1" x14ac:dyDescent="0.15"/>
    <row r="435" ht="14.25" customHeight="1" x14ac:dyDescent="0.15"/>
    <row r="436" ht="14.25" customHeight="1" x14ac:dyDescent="0.15"/>
    <row r="437" ht="14.25" customHeight="1" x14ac:dyDescent="0.15"/>
    <row r="438" ht="14.25" customHeight="1" x14ac:dyDescent="0.15"/>
    <row r="439" ht="14.25" customHeight="1" x14ac:dyDescent="0.15"/>
    <row r="440" ht="14.25" customHeight="1" x14ac:dyDescent="0.15"/>
    <row r="441" ht="14.25" customHeight="1" x14ac:dyDescent="0.15"/>
    <row r="442" ht="14.25" customHeight="1" x14ac:dyDescent="0.15"/>
    <row r="443" ht="14.25" customHeight="1" x14ac:dyDescent="0.15"/>
    <row r="444" ht="14.25" customHeight="1" x14ac:dyDescent="0.15"/>
    <row r="445" ht="14.25" customHeight="1" x14ac:dyDescent="0.15"/>
    <row r="446" ht="14.25" customHeight="1" x14ac:dyDescent="0.15"/>
    <row r="447" ht="14.25" customHeight="1" x14ac:dyDescent="0.15"/>
    <row r="448" ht="14.25" customHeight="1" x14ac:dyDescent="0.15"/>
    <row r="449" ht="14.25" customHeight="1" x14ac:dyDescent="0.15"/>
    <row r="450" ht="14.25" customHeight="1" x14ac:dyDescent="0.15"/>
    <row r="451" ht="14.25" customHeight="1" x14ac:dyDescent="0.15"/>
    <row r="452" ht="14.25" customHeight="1" x14ac:dyDescent="0.15"/>
    <row r="453" ht="14.25" customHeight="1" x14ac:dyDescent="0.15"/>
    <row r="454" ht="14.25" customHeight="1" x14ac:dyDescent="0.15"/>
    <row r="455" ht="14.25" customHeight="1" x14ac:dyDescent="0.15"/>
    <row r="456" ht="14.25" customHeight="1" x14ac:dyDescent="0.15"/>
    <row r="457" ht="14.25" customHeight="1" x14ac:dyDescent="0.15"/>
    <row r="458" ht="14.25" customHeight="1" x14ac:dyDescent="0.15"/>
    <row r="459" ht="14.25" customHeight="1" x14ac:dyDescent="0.15"/>
    <row r="460" ht="14.25" customHeight="1" x14ac:dyDescent="0.15"/>
    <row r="461" ht="14.25" customHeight="1" x14ac:dyDescent="0.15"/>
    <row r="462" ht="14.25" customHeight="1" x14ac:dyDescent="0.15"/>
    <row r="463" ht="14.25" customHeight="1" x14ac:dyDescent="0.15"/>
    <row r="464" ht="14.25" customHeight="1" x14ac:dyDescent="0.15"/>
    <row r="465" ht="14.25" customHeight="1" x14ac:dyDescent="0.15"/>
    <row r="466" ht="14.25" customHeight="1" x14ac:dyDescent="0.15"/>
    <row r="467" ht="14.25" customHeight="1" x14ac:dyDescent="0.15"/>
    <row r="468" ht="14.25" customHeight="1" x14ac:dyDescent="0.15"/>
    <row r="469" ht="14.25" customHeight="1" x14ac:dyDescent="0.15"/>
    <row r="470" ht="14.25" customHeight="1" x14ac:dyDescent="0.15"/>
    <row r="471" ht="14.25" customHeight="1" x14ac:dyDescent="0.15"/>
    <row r="472" ht="14.25" customHeight="1" x14ac:dyDescent="0.15"/>
    <row r="473" ht="14.25" customHeight="1" x14ac:dyDescent="0.15"/>
    <row r="474" ht="14.25" customHeight="1" x14ac:dyDescent="0.15"/>
    <row r="475" ht="14.25" customHeight="1" x14ac:dyDescent="0.15"/>
    <row r="476" ht="14.25" customHeight="1" x14ac:dyDescent="0.15"/>
    <row r="477" ht="14.25" customHeight="1" x14ac:dyDescent="0.15"/>
    <row r="478" ht="14.25" customHeight="1" x14ac:dyDescent="0.15"/>
    <row r="479" ht="14.25" customHeight="1" x14ac:dyDescent="0.15"/>
    <row r="480" ht="14.25" customHeight="1" x14ac:dyDescent="0.15"/>
    <row r="481" ht="14.25" customHeight="1" x14ac:dyDescent="0.15"/>
    <row r="482" ht="14.25" customHeight="1" x14ac:dyDescent="0.15"/>
    <row r="483" ht="14.25" customHeight="1" x14ac:dyDescent="0.15"/>
    <row r="484" ht="14.25" customHeight="1" x14ac:dyDescent="0.15"/>
    <row r="485" ht="14.25" customHeight="1" x14ac:dyDescent="0.15"/>
    <row r="486" ht="14.25" customHeight="1" x14ac:dyDescent="0.15"/>
    <row r="487" ht="14.25" customHeight="1" x14ac:dyDescent="0.15"/>
    <row r="488" ht="14.25" customHeight="1" x14ac:dyDescent="0.15"/>
    <row r="489" ht="14.25" customHeight="1" x14ac:dyDescent="0.15"/>
    <row r="490" ht="14.25" customHeight="1" x14ac:dyDescent="0.15"/>
    <row r="491" ht="14.25" customHeight="1" x14ac:dyDescent="0.15"/>
    <row r="492" ht="14.25" customHeight="1" x14ac:dyDescent="0.15"/>
    <row r="493" ht="14.25" customHeight="1" x14ac:dyDescent="0.15"/>
    <row r="494" ht="14.25" customHeight="1" x14ac:dyDescent="0.15"/>
    <row r="495" ht="14.25" customHeight="1" x14ac:dyDescent="0.15"/>
    <row r="496" ht="14.25" customHeight="1" x14ac:dyDescent="0.15"/>
    <row r="497" ht="14.25" customHeight="1" x14ac:dyDescent="0.15"/>
    <row r="498" ht="14.25" customHeight="1" x14ac:dyDescent="0.15"/>
    <row r="499" ht="14.25" customHeight="1" x14ac:dyDescent="0.15"/>
    <row r="500" ht="14.25" customHeight="1" x14ac:dyDescent="0.15"/>
    <row r="501" ht="14.25" customHeight="1" x14ac:dyDescent="0.15"/>
    <row r="502" ht="14.25" customHeight="1" x14ac:dyDescent="0.15"/>
    <row r="503" ht="14.25" customHeight="1" x14ac:dyDescent="0.15"/>
    <row r="504" ht="14.25" customHeight="1" x14ac:dyDescent="0.15"/>
    <row r="505" ht="14.25" customHeight="1" x14ac:dyDescent="0.15"/>
    <row r="506" ht="14.25" customHeight="1" x14ac:dyDescent="0.15"/>
    <row r="507" ht="14.25" customHeight="1" x14ac:dyDescent="0.15"/>
    <row r="508" ht="14.25" customHeight="1" x14ac:dyDescent="0.15"/>
    <row r="509" ht="14.25" customHeight="1" x14ac:dyDescent="0.15"/>
    <row r="510" ht="14.25" customHeight="1" x14ac:dyDescent="0.15"/>
    <row r="511" ht="14.25" customHeight="1" x14ac:dyDescent="0.15"/>
    <row r="512" ht="14.25" customHeight="1" x14ac:dyDescent="0.15"/>
    <row r="513" ht="14.25" customHeight="1" x14ac:dyDescent="0.15"/>
    <row r="514" ht="14.25" customHeight="1" x14ac:dyDescent="0.15"/>
    <row r="515" ht="14.25" customHeight="1" x14ac:dyDescent="0.15"/>
    <row r="516" ht="14.25" customHeight="1" x14ac:dyDescent="0.15"/>
    <row r="517" ht="14.25" customHeight="1" x14ac:dyDescent="0.15"/>
    <row r="518" ht="14.25" customHeight="1" x14ac:dyDescent="0.15"/>
    <row r="519" ht="14.25" customHeight="1" x14ac:dyDescent="0.15"/>
    <row r="520" ht="14.25" customHeight="1" x14ac:dyDescent="0.15"/>
    <row r="521" ht="14.25" customHeight="1" x14ac:dyDescent="0.15"/>
    <row r="522" ht="14.25" customHeight="1" x14ac:dyDescent="0.15"/>
    <row r="523" ht="14.25" customHeight="1" x14ac:dyDescent="0.15"/>
    <row r="524" ht="14.25" customHeight="1" x14ac:dyDescent="0.15"/>
    <row r="525" ht="14.25" customHeight="1" x14ac:dyDescent="0.15"/>
    <row r="526" ht="14.25" customHeight="1" x14ac:dyDescent="0.15"/>
    <row r="527" ht="14.25" customHeight="1" x14ac:dyDescent="0.15"/>
    <row r="528" ht="14.25" customHeight="1" x14ac:dyDescent="0.15"/>
    <row r="529" ht="14.25" customHeight="1" x14ac:dyDescent="0.15"/>
    <row r="530" ht="14.25" customHeight="1" x14ac:dyDescent="0.15"/>
    <row r="531" ht="14.25" customHeight="1" x14ac:dyDescent="0.15"/>
    <row r="532" ht="14.25" customHeight="1" x14ac:dyDescent="0.15"/>
    <row r="533" ht="14.25" customHeight="1" x14ac:dyDescent="0.15"/>
    <row r="534" ht="14.25" customHeight="1" x14ac:dyDescent="0.15"/>
    <row r="535" ht="14.25" customHeight="1" x14ac:dyDescent="0.15"/>
    <row r="536" ht="14.25" customHeight="1" x14ac:dyDescent="0.15"/>
    <row r="537" ht="14.25" customHeight="1" x14ac:dyDescent="0.15"/>
    <row r="538" ht="14.25" customHeight="1" x14ac:dyDescent="0.15"/>
    <row r="539" ht="14.25" customHeight="1" x14ac:dyDescent="0.15"/>
    <row r="540" ht="14.25" customHeight="1" x14ac:dyDescent="0.15"/>
    <row r="541" ht="14.25" customHeight="1" x14ac:dyDescent="0.15"/>
    <row r="542" ht="14.25" customHeight="1" x14ac:dyDescent="0.15"/>
    <row r="543" ht="14.25" customHeight="1" x14ac:dyDescent="0.15"/>
    <row r="544" ht="14.25" customHeight="1" x14ac:dyDescent="0.15"/>
    <row r="545" ht="14.25" customHeight="1" x14ac:dyDescent="0.15"/>
    <row r="546" ht="14.25" customHeight="1" x14ac:dyDescent="0.15"/>
    <row r="547" ht="14.25" customHeight="1" x14ac:dyDescent="0.15"/>
    <row r="548" ht="14.25" customHeight="1" x14ac:dyDescent="0.15"/>
    <row r="549" ht="14.25" customHeight="1" x14ac:dyDescent="0.15"/>
    <row r="550" ht="14.25" customHeight="1" x14ac:dyDescent="0.15"/>
    <row r="551" ht="14.25" customHeight="1" x14ac:dyDescent="0.15"/>
    <row r="552" ht="14.25" customHeight="1" x14ac:dyDescent="0.15"/>
    <row r="553" ht="14.25" customHeight="1" x14ac:dyDescent="0.15"/>
    <row r="554" ht="14.25" customHeight="1" x14ac:dyDescent="0.15"/>
    <row r="555" ht="14.25" customHeight="1" x14ac:dyDescent="0.15"/>
    <row r="556" ht="14.25" customHeight="1" x14ac:dyDescent="0.15"/>
    <row r="557" ht="14.25" customHeight="1" x14ac:dyDescent="0.15"/>
    <row r="558" ht="14.25" customHeight="1" x14ac:dyDescent="0.15"/>
    <row r="559" ht="14.25" customHeight="1" x14ac:dyDescent="0.15"/>
    <row r="560" ht="14.25" customHeight="1" x14ac:dyDescent="0.15"/>
    <row r="561" ht="14.25" customHeight="1" x14ac:dyDescent="0.15"/>
    <row r="562" ht="14.25" customHeight="1" x14ac:dyDescent="0.15"/>
    <row r="563" ht="14.25" customHeight="1" x14ac:dyDescent="0.15"/>
    <row r="564" ht="14.25" customHeight="1" x14ac:dyDescent="0.15"/>
    <row r="565" ht="14.25" customHeight="1" x14ac:dyDescent="0.15"/>
    <row r="566" ht="14.25" customHeight="1" x14ac:dyDescent="0.15"/>
    <row r="567" ht="14.25" customHeight="1" x14ac:dyDescent="0.15"/>
    <row r="568" ht="14.25" customHeight="1" x14ac:dyDescent="0.15"/>
    <row r="569" ht="14.25" customHeight="1" x14ac:dyDescent="0.15"/>
    <row r="570" ht="14.25" customHeight="1" x14ac:dyDescent="0.15"/>
    <row r="571" ht="14.25" customHeight="1" x14ac:dyDescent="0.15"/>
    <row r="572" ht="14.25" customHeight="1" x14ac:dyDescent="0.15"/>
    <row r="573" ht="14.25" customHeight="1" x14ac:dyDescent="0.15"/>
    <row r="574" ht="14.25" customHeight="1" x14ac:dyDescent="0.15"/>
    <row r="575" ht="14.25" customHeight="1" x14ac:dyDescent="0.15"/>
    <row r="576" ht="14.25" customHeight="1" x14ac:dyDescent="0.15"/>
    <row r="577" ht="14.25" customHeight="1" x14ac:dyDescent="0.15"/>
    <row r="578" ht="14.25" customHeight="1" x14ac:dyDescent="0.15"/>
    <row r="579" ht="14.25" customHeight="1" x14ac:dyDescent="0.15"/>
    <row r="580" ht="14.25" customHeight="1" x14ac:dyDescent="0.15"/>
    <row r="581" ht="14.25" customHeight="1" x14ac:dyDescent="0.15"/>
    <row r="582" ht="14.25" customHeight="1" x14ac:dyDescent="0.15"/>
    <row r="583" ht="14.25" customHeight="1" x14ac:dyDescent="0.15"/>
    <row r="584" ht="14.25" customHeight="1" x14ac:dyDescent="0.15"/>
    <row r="585" ht="14.25" customHeight="1" x14ac:dyDescent="0.15"/>
    <row r="586" ht="14.25" customHeight="1" x14ac:dyDescent="0.15"/>
    <row r="587" ht="14.25" customHeight="1" x14ac:dyDescent="0.15"/>
    <row r="588" ht="14.25" customHeight="1" x14ac:dyDescent="0.15"/>
    <row r="589" ht="14.25" customHeight="1" x14ac:dyDescent="0.15"/>
    <row r="590" ht="14.25" customHeight="1" x14ac:dyDescent="0.15"/>
    <row r="591" ht="14.25" customHeight="1" x14ac:dyDescent="0.15"/>
    <row r="592" ht="14.25" customHeight="1" x14ac:dyDescent="0.15"/>
    <row r="593" ht="14.25" customHeight="1" x14ac:dyDescent="0.15"/>
    <row r="594" ht="14.25" customHeight="1" x14ac:dyDescent="0.15"/>
    <row r="595" ht="14.25" customHeight="1" x14ac:dyDescent="0.15"/>
    <row r="596" ht="14.25" customHeight="1" x14ac:dyDescent="0.15"/>
    <row r="597" ht="14.25" customHeight="1" x14ac:dyDescent="0.15"/>
    <row r="598" ht="14.25" customHeight="1" x14ac:dyDescent="0.15"/>
    <row r="599" ht="14.25" customHeight="1" x14ac:dyDescent="0.15"/>
    <row r="600" ht="14.25" customHeight="1" x14ac:dyDescent="0.15"/>
    <row r="601" ht="14.25" customHeight="1" x14ac:dyDescent="0.15"/>
    <row r="602" ht="14.25" customHeight="1" x14ac:dyDescent="0.15"/>
    <row r="603" ht="14.25" customHeight="1" x14ac:dyDescent="0.15"/>
    <row r="604" ht="14.25" customHeight="1" x14ac:dyDescent="0.15"/>
    <row r="605" ht="14.25" customHeight="1" x14ac:dyDescent="0.15"/>
    <row r="606" ht="14.25" customHeight="1" x14ac:dyDescent="0.15"/>
    <row r="607" ht="14.25" customHeight="1" x14ac:dyDescent="0.15"/>
    <row r="608" ht="14.25" customHeight="1" x14ac:dyDescent="0.15"/>
    <row r="609" ht="14.25" customHeight="1" x14ac:dyDescent="0.15"/>
    <row r="610" ht="14.25" customHeight="1" x14ac:dyDescent="0.15"/>
    <row r="611" ht="14.25" customHeight="1" x14ac:dyDescent="0.15"/>
    <row r="612" ht="14.25" customHeight="1" x14ac:dyDescent="0.15"/>
    <row r="613" ht="14.25" customHeight="1" x14ac:dyDescent="0.15"/>
    <row r="614" ht="14.25" customHeight="1" x14ac:dyDescent="0.15"/>
    <row r="615" ht="14.25" customHeight="1" x14ac:dyDescent="0.15"/>
    <row r="616" ht="14.25" customHeight="1" x14ac:dyDescent="0.15"/>
    <row r="617" ht="14.25" customHeight="1" x14ac:dyDescent="0.15"/>
    <row r="618" ht="14.25" customHeight="1" x14ac:dyDescent="0.15"/>
    <row r="619" ht="14.25" customHeight="1" x14ac:dyDescent="0.15"/>
    <row r="620" ht="14.25" customHeight="1" x14ac:dyDescent="0.15"/>
    <row r="621" ht="14.25" customHeight="1" x14ac:dyDescent="0.15"/>
    <row r="622" ht="14.25" customHeight="1" x14ac:dyDescent="0.15"/>
    <row r="623" ht="14.25" customHeight="1" x14ac:dyDescent="0.15"/>
    <row r="624" ht="14.25" customHeight="1" x14ac:dyDescent="0.15"/>
    <row r="625" ht="14.25" customHeight="1" x14ac:dyDescent="0.15"/>
    <row r="626" ht="14.25" customHeight="1" x14ac:dyDescent="0.15"/>
    <row r="627" ht="14.25" customHeight="1" x14ac:dyDescent="0.15"/>
    <row r="628" ht="14.25" customHeight="1" x14ac:dyDescent="0.15"/>
    <row r="629" ht="14.25" customHeight="1" x14ac:dyDescent="0.15"/>
    <row r="630" ht="14.25" customHeight="1" x14ac:dyDescent="0.15"/>
    <row r="631" ht="14.25" customHeight="1" x14ac:dyDescent="0.15"/>
    <row r="632" ht="14.25" customHeight="1" x14ac:dyDescent="0.15"/>
    <row r="633" ht="14.25" customHeight="1" x14ac:dyDescent="0.15"/>
    <row r="634" ht="14.25" customHeight="1" x14ac:dyDescent="0.15"/>
    <row r="635" ht="14.25" customHeight="1" x14ac:dyDescent="0.15"/>
    <row r="636" ht="14.25" customHeight="1" x14ac:dyDescent="0.15"/>
    <row r="637" ht="14.25" customHeight="1" x14ac:dyDescent="0.15"/>
    <row r="638" ht="14.25" customHeight="1" x14ac:dyDescent="0.15"/>
    <row r="639" ht="14.25" customHeight="1" x14ac:dyDescent="0.15"/>
    <row r="640" ht="14.25" customHeight="1" x14ac:dyDescent="0.15"/>
    <row r="641" ht="14.25" customHeight="1" x14ac:dyDescent="0.15"/>
    <row r="642" ht="14.25" customHeight="1" x14ac:dyDescent="0.15"/>
    <row r="643" ht="14.25" customHeight="1" x14ac:dyDescent="0.15"/>
    <row r="644" ht="14.25" customHeight="1" x14ac:dyDescent="0.15"/>
    <row r="645" ht="14.25" customHeight="1" x14ac:dyDescent="0.15"/>
    <row r="646" ht="14.25" customHeight="1" x14ac:dyDescent="0.15"/>
    <row r="647" ht="14.25" customHeight="1" x14ac:dyDescent="0.15"/>
    <row r="648" ht="14.25" customHeight="1" x14ac:dyDescent="0.15"/>
    <row r="649" ht="14.25" customHeight="1" x14ac:dyDescent="0.15"/>
    <row r="650" ht="14.25" customHeight="1" x14ac:dyDescent="0.15"/>
    <row r="651" ht="14.25" customHeight="1" x14ac:dyDescent="0.15"/>
    <row r="652" ht="14.25" customHeight="1" x14ac:dyDescent="0.15"/>
    <row r="653" ht="14.25" customHeight="1" x14ac:dyDescent="0.15"/>
    <row r="654" ht="14.25" customHeight="1" x14ac:dyDescent="0.15"/>
    <row r="655" ht="14.25" customHeight="1" x14ac:dyDescent="0.15"/>
    <row r="656" ht="14.25" customHeight="1" x14ac:dyDescent="0.15"/>
    <row r="657" ht="14.25" customHeight="1" x14ac:dyDescent="0.15"/>
    <row r="658" ht="14.25" customHeight="1" x14ac:dyDescent="0.15"/>
    <row r="659" ht="14.25" customHeight="1" x14ac:dyDescent="0.15"/>
    <row r="660" ht="14.25" customHeight="1" x14ac:dyDescent="0.15"/>
    <row r="661" ht="14.25" customHeight="1" x14ac:dyDescent="0.15"/>
    <row r="662" ht="14.25" customHeight="1" x14ac:dyDescent="0.15"/>
    <row r="663" ht="14.25" customHeight="1" x14ac:dyDescent="0.15"/>
    <row r="664" ht="14.25" customHeight="1" x14ac:dyDescent="0.15"/>
    <row r="665" ht="14.25" customHeight="1" x14ac:dyDescent="0.15"/>
    <row r="666" ht="14.25" customHeight="1" x14ac:dyDescent="0.15"/>
    <row r="667" ht="14.25" customHeight="1" x14ac:dyDescent="0.15"/>
    <row r="668" ht="14.25" customHeight="1" x14ac:dyDescent="0.15"/>
    <row r="669" ht="14.25" customHeight="1" x14ac:dyDescent="0.15"/>
    <row r="670" ht="14.25" customHeight="1" x14ac:dyDescent="0.15"/>
    <row r="671" ht="14.25" customHeight="1" x14ac:dyDescent="0.15"/>
    <row r="672" ht="14.25" customHeight="1" x14ac:dyDescent="0.15"/>
    <row r="673" ht="14.25" customHeight="1" x14ac:dyDescent="0.15"/>
    <row r="674" ht="14.25" customHeight="1" x14ac:dyDescent="0.15"/>
    <row r="675" ht="14.25" customHeight="1" x14ac:dyDescent="0.15"/>
    <row r="676" ht="14.25" customHeight="1" x14ac:dyDescent="0.15"/>
    <row r="677" ht="14.25" customHeight="1" x14ac:dyDescent="0.15"/>
    <row r="678" ht="14.25" customHeight="1" x14ac:dyDescent="0.15"/>
    <row r="679" ht="14.25" customHeight="1" x14ac:dyDescent="0.15"/>
    <row r="680" ht="14.25" customHeight="1" x14ac:dyDescent="0.15"/>
    <row r="681" ht="14.25" customHeight="1" x14ac:dyDescent="0.15"/>
    <row r="682" ht="14.25" customHeight="1" x14ac:dyDescent="0.15"/>
    <row r="683" ht="14.25" customHeight="1" x14ac:dyDescent="0.15"/>
    <row r="684" ht="14.25" customHeight="1" x14ac:dyDescent="0.15"/>
    <row r="685" ht="14.25" customHeight="1" x14ac:dyDescent="0.15"/>
    <row r="686" ht="14.25" customHeight="1" x14ac:dyDescent="0.15"/>
    <row r="687" ht="14.25" customHeight="1" x14ac:dyDescent="0.15"/>
    <row r="688" ht="14.25" customHeight="1" x14ac:dyDescent="0.15"/>
    <row r="689" ht="14.25" customHeight="1" x14ac:dyDescent="0.15"/>
    <row r="690" ht="14.25" customHeight="1" x14ac:dyDescent="0.15"/>
    <row r="691" ht="14.25" customHeight="1" x14ac:dyDescent="0.15"/>
    <row r="692" ht="14.25" customHeight="1" x14ac:dyDescent="0.15"/>
    <row r="693" ht="14.25" customHeight="1" x14ac:dyDescent="0.15"/>
    <row r="694" ht="14.25" customHeight="1" x14ac:dyDescent="0.15"/>
    <row r="695" ht="14.25" customHeight="1" x14ac:dyDescent="0.15"/>
    <row r="696" ht="14.25" customHeight="1" x14ac:dyDescent="0.15"/>
    <row r="697" ht="14.25" customHeight="1" x14ac:dyDescent="0.15"/>
    <row r="698" ht="14.25" customHeight="1" x14ac:dyDescent="0.15"/>
    <row r="699" ht="14.25" customHeight="1" x14ac:dyDescent="0.15"/>
    <row r="700" ht="14.25" customHeight="1" x14ac:dyDescent="0.15"/>
    <row r="701" ht="14.25" customHeight="1" x14ac:dyDescent="0.15"/>
    <row r="702" ht="14.25" customHeight="1" x14ac:dyDescent="0.15"/>
    <row r="703" ht="14.25" customHeight="1" x14ac:dyDescent="0.15"/>
    <row r="704" ht="14.25" customHeight="1" x14ac:dyDescent="0.15"/>
    <row r="705" ht="14.25" customHeight="1" x14ac:dyDescent="0.15"/>
    <row r="706" ht="14.25" customHeight="1" x14ac:dyDescent="0.15"/>
    <row r="707" ht="14.25" customHeight="1" x14ac:dyDescent="0.15"/>
    <row r="708" ht="14.25" customHeight="1" x14ac:dyDescent="0.15"/>
    <row r="709" ht="14.25" customHeight="1" x14ac:dyDescent="0.15"/>
    <row r="710" ht="14.25" customHeight="1" x14ac:dyDescent="0.15"/>
    <row r="711" ht="14.25" customHeight="1" x14ac:dyDescent="0.15"/>
    <row r="712" ht="14.25" customHeight="1" x14ac:dyDescent="0.15"/>
    <row r="713" ht="14.25" customHeight="1" x14ac:dyDescent="0.15"/>
    <row r="714" ht="14.25" customHeight="1" x14ac:dyDescent="0.15"/>
    <row r="715" ht="14.25" customHeight="1" x14ac:dyDescent="0.15"/>
    <row r="716" ht="14.25" customHeight="1" x14ac:dyDescent="0.15"/>
    <row r="717" ht="14.25" customHeight="1" x14ac:dyDescent="0.15"/>
    <row r="718" ht="14.25" customHeight="1" x14ac:dyDescent="0.15"/>
    <row r="719" ht="14.25" customHeight="1" x14ac:dyDescent="0.15"/>
    <row r="720" ht="14.25" customHeight="1" x14ac:dyDescent="0.15"/>
    <row r="721" ht="14.25" customHeight="1" x14ac:dyDescent="0.15"/>
    <row r="722" ht="14.25" customHeight="1" x14ac:dyDescent="0.15"/>
    <row r="723" ht="14.25" customHeight="1" x14ac:dyDescent="0.15"/>
    <row r="724" ht="14.25" customHeight="1" x14ac:dyDescent="0.15"/>
    <row r="725" ht="14.25" customHeight="1" x14ac:dyDescent="0.15"/>
    <row r="726" ht="14.25" customHeight="1" x14ac:dyDescent="0.15"/>
    <row r="727" ht="14.25" customHeight="1" x14ac:dyDescent="0.15"/>
    <row r="728" ht="14.25" customHeight="1" x14ac:dyDescent="0.15"/>
    <row r="729" ht="14.25" customHeight="1" x14ac:dyDescent="0.15"/>
    <row r="730" ht="14.25" customHeight="1" x14ac:dyDescent="0.15"/>
    <row r="731" ht="14.25" customHeight="1" x14ac:dyDescent="0.15"/>
    <row r="732" ht="14.25" customHeight="1" x14ac:dyDescent="0.15"/>
    <row r="733" ht="14.25" customHeight="1" x14ac:dyDescent="0.15"/>
    <row r="734" ht="14.25" customHeight="1" x14ac:dyDescent="0.15"/>
    <row r="735" ht="14.25" customHeight="1" x14ac:dyDescent="0.15"/>
    <row r="736" ht="14.25" customHeight="1" x14ac:dyDescent="0.15"/>
    <row r="737" ht="14.25" customHeight="1" x14ac:dyDescent="0.15"/>
    <row r="738" ht="14.25" customHeight="1" x14ac:dyDescent="0.15"/>
    <row r="739" ht="14.25" customHeight="1" x14ac:dyDescent="0.15"/>
    <row r="740" ht="14.25" customHeight="1" x14ac:dyDescent="0.15"/>
    <row r="741" ht="14.25" customHeight="1" x14ac:dyDescent="0.15"/>
    <row r="742" ht="14.25" customHeight="1" x14ac:dyDescent="0.15"/>
    <row r="743" ht="14.25" customHeight="1" x14ac:dyDescent="0.15"/>
    <row r="744" ht="14.25" customHeight="1" x14ac:dyDescent="0.15"/>
    <row r="745" ht="14.25" customHeight="1" x14ac:dyDescent="0.15"/>
    <row r="746" ht="14.25" customHeight="1" x14ac:dyDescent="0.15"/>
    <row r="747" ht="14.25" customHeight="1" x14ac:dyDescent="0.15"/>
    <row r="748" ht="14.25" customHeight="1" x14ac:dyDescent="0.15"/>
    <row r="749" ht="14.25" customHeight="1" x14ac:dyDescent="0.15"/>
    <row r="750" ht="14.25" customHeight="1" x14ac:dyDescent="0.15"/>
    <row r="751" ht="14.25" customHeight="1" x14ac:dyDescent="0.15"/>
    <row r="752" ht="14.25" customHeight="1" x14ac:dyDescent="0.15"/>
    <row r="753" ht="14.25" customHeight="1" x14ac:dyDescent="0.15"/>
    <row r="754" ht="14.25" customHeight="1" x14ac:dyDescent="0.15"/>
    <row r="755" ht="14.25" customHeight="1" x14ac:dyDescent="0.15"/>
    <row r="756" ht="14.25" customHeight="1" x14ac:dyDescent="0.15"/>
    <row r="757" ht="14.25" customHeight="1" x14ac:dyDescent="0.15"/>
    <row r="758" ht="14.25" customHeight="1" x14ac:dyDescent="0.15"/>
    <row r="759" ht="14.25" customHeight="1" x14ac:dyDescent="0.15"/>
    <row r="760" ht="14.25" customHeight="1" x14ac:dyDescent="0.15"/>
    <row r="761" ht="14.25" customHeight="1" x14ac:dyDescent="0.15"/>
    <row r="762" ht="14.25" customHeight="1" x14ac:dyDescent="0.15"/>
    <row r="763" ht="14.25" customHeight="1" x14ac:dyDescent="0.15"/>
    <row r="764" ht="14.25" customHeight="1" x14ac:dyDescent="0.15"/>
    <row r="765" ht="14.25" customHeight="1" x14ac:dyDescent="0.15"/>
    <row r="766" ht="14.25" customHeight="1" x14ac:dyDescent="0.15"/>
    <row r="767" ht="14.25" customHeight="1" x14ac:dyDescent="0.15"/>
    <row r="768" ht="14.25" customHeight="1" x14ac:dyDescent="0.15"/>
    <row r="769" ht="14.25" customHeight="1" x14ac:dyDescent="0.15"/>
    <row r="770" ht="14.25" customHeight="1" x14ac:dyDescent="0.15"/>
    <row r="771" ht="14.25" customHeight="1" x14ac:dyDescent="0.15"/>
    <row r="772" ht="14.25" customHeight="1" x14ac:dyDescent="0.15"/>
    <row r="773" ht="14.25" customHeight="1" x14ac:dyDescent="0.15"/>
    <row r="774" ht="14.25" customHeight="1" x14ac:dyDescent="0.15"/>
    <row r="775" ht="14.25" customHeight="1" x14ac:dyDescent="0.15"/>
    <row r="776" ht="14.25" customHeight="1" x14ac:dyDescent="0.15"/>
    <row r="777" ht="14.25" customHeight="1" x14ac:dyDescent="0.15"/>
    <row r="778" ht="14.25" customHeight="1" x14ac:dyDescent="0.15"/>
    <row r="779" ht="14.25" customHeight="1" x14ac:dyDescent="0.15"/>
    <row r="780" ht="14.25" customHeight="1" x14ac:dyDescent="0.15"/>
    <row r="781" ht="14.25" customHeight="1" x14ac:dyDescent="0.15"/>
    <row r="782" ht="14.25" customHeight="1" x14ac:dyDescent="0.15"/>
    <row r="783" ht="14.25" customHeight="1" x14ac:dyDescent="0.15"/>
    <row r="784" ht="14.25" customHeight="1" x14ac:dyDescent="0.15"/>
    <row r="785" ht="14.25" customHeight="1" x14ac:dyDescent="0.15"/>
    <row r="786" ht="14.25" customHeight="1" x14ac:dyDescent="0.15"/>
    <row r="787" ht="14.25" customHeight="1" x14ac:dyDescent="0.15"/>
    <row r="788" ht="14.25" customHeight="1" x14ac:dyDescent="0.15"/>
    <row r="789" ht="14.25" customHeight="1" x14ac:dyDescent="0.15"/>
    <row r="790" ht="14.25" customHeight="1" x14ac:dyDescent="0.15"/>
    <row r="791" ht="14.25" customHeight="1" x14ac:dyDescent="0.15"/>
    <row r="792" ht="14.25" customHeight="1" x14ac:dyDescent="0.15"/>
    <row r="793" ht="14.25" customHeight="1" x14ac:dyDescent="0.15"/>
    <row r="794" ht="14.25" customHeight="1" x14ac:dyDescent="0.15"/>
    <row r="795" ht="14.25" customHeight="1" x14ac:dyDescent="0.15"/>
    <row r="796" ht="14.25" customHeight="1" x14ac:dyDescent="0.15"/>
    <row r="797" ht="14.25" customHeight="1" x14ac:dyDescent="0.15"/>
    <row r="798" ht="14.25" customHeight="1" x14ac:dyDescent="0.15"/>
    <row r="799" ht="14.25" customHeight="1" x14ac:dyDescent="0.15"/>
    <row r="800" ht="14.25" customHeight="1" x14ac:dyDescent="0.15"/>
    <row r="801" ht="14.25" customHeight="1" x14ac:dyDescent="0.15"/>
    <row r="802" ht="14.25" customHeight="1" x14ac:dyDescent="0.15"/>
    <row r="803" ht="14.25" customHeight="1" x14ac:dyDescent="0.15"/>
    <row r="804" ht="14.25" customHeight="1" x14ac:dyDescent="0.15"/>
    <row r="805" ht="14.25" customHeight="1" x14ac:dyDescent="0.15"/>
    <row r="806" ht="14.25" customHeight="1" x14ac:dyDescent="0.15"/>
    <row r="807" ht="14.25" customHeight="1" x14ac:dyDescent="0.15"/>
    <row r="808" ht="14.25" customHeight="1" x14ac:dyDescent="0.15"/>
    <row r="809" ht="14.25" customHeight="1" x14ac:dyDescent="0.15"/>
    <row r="810" ht="14.25" customHeight="1" x14ac:dyDescent="0.15"/>
    <row r="811" ht="14.25" customHeight="1" x14ac:dyDescent="0.15"/>
    <row r="812" ht="14.25" customHeight="1" x14ac:dyDescent="0.15"/>
    <row r="813" ht="14.25" customHeight="1" x14ac:dyDescent="0.15"/>
    <row r="814" ht="14.25" customHeight="1" x14ac:dyDescent="0.15"/>
    <row r="815" ht="14.25" customHeight="1" x14ac:dyDescent="0.15"/>
    <row r="816" ht="14.25" customHeight="1" x14ac:dyDescent="0.15"/>
    <row r="817" ht="14.25" customHeight="1" x14ac:dyDescent="0.15"/>
    <row r="818" ht="14.25" customHeight="1" x14ac:dyDescent="0.15"/>
    <row r="819" ht="14.25" customHeight="1" x14ac:dyDescent="0.15"/>
    <row r="820" ht="14.25" customHeight="1" x14ac:dyDescent="0.15"/>
    <row r="821" ht="14.25" customHeight="1" x14ac:dyDescent="0.15"/>
    <row r="822" ht="14.25" customHeight="1" x14ac:dyDescent="0.15"/>
    <row r="823" ht="14.25" customHeight="1" x14ac:dyDescent="0.15"/>
    <row r="824" ht="14.25" customHeight="1" x14ac:dyDescent="0.15"/>
    <row r="825" ht="14.25" customHeight="1" x14ac:dyDescent="0.15"/>
    <row r="826" ht="14.25" customHeight="1" x14ac:dyDescent="0.15"/>
    <row r="827" ht="14.25" customHeight="1" x14ac:dyDescent="0.15"/>
    <row r="828" ht="14.25" customHeight="1" x14ac:dyDescent="0.15"/>
    <row r="829" ht="14.25" customHeight="1" x14ac:dyDescent="0.15"/>
    <row r="830" ht="14.25" customHeight="1" x14ac:dyDescent="0.15"/>
    <row r="831" ht="14.25" customHeight="1" x14ac:dyDescent="0.15"/>
    <row r="832" ht="14.25" customHeight="1" x14ac:dyDescent="0.15"/>
    <row r="833" ht="14.25" customHeight="1" x14ac:dyDescent="0.15"/>
    <row r="834" ht="14.25" customHeight="1" x14ac:dyDescent="0.15"/>
    <row r="835" ht="14.25" customHeight="1" x14ac:dyDescent="0.15"/>
    <row r="836" ht="14.25" customHeight="1" x14ac:dyDescent="0.15"/>
    <row r="837" ht="14.25" customHeight="1" x14ac:dyDescent="0.15"/>
    <row r="838" ht="14.25" customHeight="1" x14ac:dyDescent="0.15"/>
    <row r="839" ht="14.25" customHeight="1" x14ac:dyDescent="0.15"/>
    <row r="840" ht="14.25" customHeight="1" x14ac:dyDescent="0.15"/>
    <row r="841" ht="14.25" customHeight="1" x14ac:dyDescent="0.15"/>
    <row r="842" ht="14.25" customHeight="1" x14ac:dyDescent="0.15"/>
    <row r="843" ht="14.25" customHeight="1" x14ac:dyDescent="0.15"/>
    <row r="844" ht="14.25" customHeight="1" x14ac:dyDescent="0.15"/>
    <row r="845" ht="14.25" customHeight="1" x14ac:dyDescent="0.15"/>
    <row r="846" ht="14.25" customHeight="1" x14ac:dyDescent="0.15"/>
    <row r="847" ht="14.25" customHeight="1" x14ac:dyDescent="0.15"/>
    <row r="848" ht="14.25" customHeight="1" x14ac:dyDescent="0.15"/>
    <row r="849" ht="14.25" customHeight="1" x14ac:dyDescent="0.15"/>
    <row r="850" ht="14.25" customHeight="1" x14ac:dyDescent="0.15"/>
    <row r="851" ht="14.25" customHeight="1" x14ac:dyDescent="0.15"/>
    <row r="852" ht="14.25" customHeight="1" x14ac:dyDescent="0.15"/>
    <row r="853" ht="14.25" customHeight="1" x14ac:dyDescent="0.15"/>
    <row r="854" ht="14.25" customHeight="1" x14ac:dyDescent="0.15"/>
    <row r="855" ht="14.25" customHeight="1" x14ac:dyDescent="0.15"/>
    <row r="856" ht="14.25" customHeight="1" x14ac:dyDescent="0.15"/>
    <row r="857" ht="14.25" customHeight="1" x14ac:dyDescent="0.15"/>
    <row r="858" ht="14.25" customHeight="1" x14ac:dyDescent="0.15"/>
    <row r="859" ht="14.25" customHeight="1" x14ac:dyDescent="0.15"/>
    <row r="860" ht="14.25" customHeight="1" x14ac:dyDescent="0.15"/>
    <row r="861" ht="14.25" customHeight="1" x14ac:dyDescent="0.15"/>
    <row r="862" ht="14.25" customHeight="1" x14ac:dyDescent="0.15"/>
    <row r="863" ht="14.25" customHeight="1" x14ac:dyDescent="0.15"/>
    <row r="864" ht="14.25" customHeight="1" x14ac:dyDescent="0.15"/>
    <row r="865" ht="14.25" customHeight="1" x14ac:dyDescent="0.15"/>
    <row r="866" ht="14.25" customHeight="1" x14ac:dyDescent="0.15"/>
    <row r="867" ht="14.25" customHeight="1" x14ac:dyDescent="0.15"/>
    <row r="868" ht="14.25" customHeight="1" x14ac:dyDescent="0.15"/>
    <row r="869" ht="14.25" customHeight="1" x14ac:dyDescent="0.15"/>
    <row r="870" ht="14.25" customHeight="1" x14ac:dyDescent="0.15"/>
    <row r="871" ht="14.25" customHeight="1" x14ac:dyDescent="0.15"/>
    <row r="872" ht="14.25" customHeight="1" x14ac:dyDescent="0.15"/>
    <row r="873" ht="14.25" customHeight="1" x14ac:dyDescent="0.15"/>
    <row r="874" ht="14.25" customHeight="1" x14ac:dyDescent="0.15"/>
    <row r="875" ht="14.25" customHeight="1" x14ac:dyDescent="0.15"/>
    <row r="876" ht="14.25" customHeight="1" x14ac:dyDescent="0.15"/>
    <row r="877" ht="14.25" customHeight="1" x14ac:dyDescent="0.15"/>
    <row r="878" ht="14.25" customHeight="1" x14ac:dyDescent="0.15"/>
    <row r="879" ht="14.25" customHeight="1" x14ac:dyDescent="0.15"/>
    <row r="880" ht="14.25" customHeight="1" x14ac:dyDescent="0.15"/>
    <row r="881" ht="14.25" customHeight="1" x14ac:dyDescent="0.15"/>
    <row r="882" ht="14.25" customHeight="1" x14ac:dyDescent="0.15"/>
    <row r="883" ht="14.25" customHeight="1" x14ac:dyDescent="0.15"/>
    <row r="884" ht="14.25" customHeight="1" x14ac:dyDescent="0.15"/>
    <row r="885" ht="14.25" customHeight="1" x14ac:dyDescent="0.15"/>
    <row r="886" ht="14.25" customHeight="1" x14ac:dyDescent="0.15"/>
    <row r="887" ht="14.25" customHeight="1" x14ac:dyDescent="0.15"/>
    <row r="888" ht="14.25" customHeight="1" x14ac:dyDescent="0.15"/>
    <row r="889" ht="14.25" customHeight="1" x14ac:dyDescent="0.15"/>
    <row r="890" ht="14.25" customHeight="1" x14ac:dyDescent="0.15"/>
    <row r="891" ht="14.25" customHeight="1" x14ac:dyDescent="0.15"/>
    <row r="892" ht="14.25" customHeight="1" x14ac:dyDescent="0.15"/>
    <row r="893" ht="14.25" customHeight="1" x14ac:dyDescent="0.15"/>
    <row r="894" ht="14.25" customHeight="1" x14ac:dyDescent="0.15"/>
    <row r="895" ht="14.25" customHeight="1" x14ac:dyDescent="0.15"/>
    <row r="896" ht="14.25" customHeight="1" x14ac:dyDescent="0.15"/>
    <row r="897" ht="14.25" customHeight="1" x14ac:dyDescent="0.15"/>
    <row r="898" ht="14.25" customHeight="1" x14ac:dyDescent="0.15"/>
    <row r="899" ht="14.25" customHeight="1" x14ac:dyDescent="0.15"/>
    <row r="900" ht="14.25" customHeight="1" x14ac:dyDescent="0.15"/>
    <row r="901" ht="14.25" customHeight="1" x14ac:dyDescent="0.15"/>
    <row r="902" ht="14.25" customHeight="1" x14ac:dyDescent="0.15"/>
    <row r="903" ht="14.25" customHeight="1" x14ac:dyDescent="0.15"/>
    <row r="904" ht="14.25" customHeight="1" x14ac:dyDescent="0.15"/>
    <row r="905" ht="14.25" customHeight="1" x14ac:dyDescent="0.15"/>
    <row r="906" ht="14.25" customHeight="1" x14ac:dyDescent="0.15"/>
    <row r="907" ht="14.25" customHeight="1" x14ac:dyDescent="0.15"/>
    <row r="908" ht="14.25" customHeight="1" x14ac:dyDescent="0.15"/>
    <row r="909" ht="14.25" customHeight="1" x14ac:dyDescent="0.15"/>
    <row r="910" ht="14.25" customHeight="1" x14ac:dyDescent="0.15"/>
    <row r="911" ht="14.25" customHeight="1" x14ac:dyDescent="0.15"/>
    <row r="912" ht="14.25" customHeight="1" x14ac:dyDescent="0.15"/>
    <row r="913" ht="14.25" customHeight="1" x14ac:dyDescent="0.15"/>
    <row r="914" ht="14.25" customHeight="1" x14ac:dyDescent="0.15"/>
    <row r="915" ht="14.25" customHeight="1" x14ac:dyDescent="0.15"/>
    <row r="916" ht="14.25" customHeight="1" x14ac:dyDescent="0.15"/>
    <row r="917" ht="14.25" customHeight="1" x14ac:dyDescent="0.15"/>
    <row r="918" ht="14.25" customHeight="1" x14ac:dyDescent="0.15"/>
    <row r="919" ht="14.25" customHeight="1" x14ac:dyDescent="0.15"/>
    <row r="920" ht="14.25" customHeight="1" x14ac:dyDescent="0.15"/>
    <row r="921" ht="14.25" customHeight="1" x14ac:dyDescent="0.15"/>
    <row r="922" ht="14.25" customHeight="1" x14ac:dyDescent="0.15"/>
    <row r="923" ht="14.25" customHeight="1" x14ac:dyDescent="0.15"/>
    <row r="924" ht="14.25" customHeight="1" x14ac:dyDescent="0.15"/>
    <row r="925" ht="14.25" customHeight="1" x14ac:dyDescent="0.15"/>
    <row r="926" ht="14.25" customHeight="1" x14ac:dyDescent="0.15"/>
    <row r="927" ht="14.25" customHeight="1" x14ac:dyDescent="0.15"/>
    <row r="928" ht="14.25" customHeight="1" x14ac:dyDescent="0.15"/>
    <row r="929" ht="14.25" customHeight="1" x14ac:dyDescent="0.15"/>
    <row r="930" ht="14.25" customHeight="1" x14ac:dyDescent="0.15"/>
    <row r="931" ht="14.25" customHeight="1" x14ac:dyDescent="0.15"/>
    <row r="932" ht="14.25" customHeight="1" x14ac:dyDescent="0.15"/>
    <row r="933" ht="14.25" customHeight="1" x14ac:dyDescent="0.15"/>
    <row r="934" ht="14.25" customHeight="1" x14ac:dyDescent="0.15"/>
    <row r="935" ht="14.25" customHeight="1" x14ac:dyDescent="0.15"/>
    <row r="936" ht="14.25" customHeight="1" x14ac:dyDescent="0.15"/>
    <row r="937" ht="14.25" customHeight="1" x14ac:dyDescent="0.15"/>
    <row r="938" ht="14.25" customHeight="1" x14ac:dyDescent="0.15"/>
    <row r="939" ht="14.25" customHeight="1" x14ac:dyDescent="0.15"/>
    <row r="940" ht="14.25" customHeight="1" x14ac:dyDescent="0.15"/>
    <row r="941" ht="14.25" customHeight="1" x14ac:dyDescent="0.15"/>
    <row r="942" ht="14.25" customHeight="1" x14ac:dyDescent="0.15"/>
    <row r="943" ht="14.25" customHeight="1" x14ac:dyDescent="0.15"/>
    <row r="944" ht="14.25" customHeight="1" x14ac:dyDescent="0.15"/>
    <row r="945" ht="14.25" customHeight="1" x14ac:dyDescent="0.15"/>
    <row r="946" ht="14.25" customHeight="1" x14ac:dyDescent="0.15"/>
    <row r="947" ht="14.25" customHeight="1" x14ac:dyDescent="0.15"/>
    <row r="948" ht="14.25" customHeight="1" x14ac:dyDescent="0.15"/>
    <row r="949" ht="14.25" customHeight="1" x14ac:dyDescent="0.15"/>
    <row r="950" ht="14.25" customHeight="1" x14ac:dyDescent="0.15"/>
    <row r="951" ht="14.25" customHeight="1" x14ac:dyDescent="0.15"/>
    <row r="952" ht="14.25" customHeight="1" x14ac:dyDescent="0.15"/>
    <row r="953" ht="14.25" customHeight="1" x14ac:dyDescent="0.15"/>
    <row r="954" ht="14.25" customHeight="1" x14ac:dyDescent="0.15"/>
    <row r="955" ht="14.25" customHeight="1" x14ac:dyDescent="0.15"/>
    <row r="956" ht="14.25" customHeight="1" x14ac:dyDescent="0.15"/>
    <row r="957" ht="14.25" customHeight="1" x14ac:dyDescent="0.15"/>
    <row r="958" ht="14.25" customHeight="1" x14ac:dyDescent="0.15"/>
    <row r="959" ht="14.25" customHeight="1" x14ac:dyDescent="0.15"/>
    <row r="960" ht="14.25" customHeight="1" x14ac:dyDescent="0.15"/>
    <row r="961" ht="14.25" customHeight="1" x14ac:dyDescent="0.15"/>
    <row r="962" ht="14.25" customHeight="1" x14ac:dyDescent="0.15"/>
    <row r="963" ht="14.25" customHeight="1" x14ac:dyDescent="0.15"/>
    <row r="964" ht="14.25" customHeight="1" x14ac:dyDescent="0.15"/>
    <row r="965" ht="14.25" customHeight="1" x14ac:dyDescent="0.15"/>
    <row r="966" ht="14.25" customHeight="1" x14ac:dyDescent="0.15"/>
    <row r="967" ht="14.25" customHeight="1" x14ac:dyDescent="0.15"/>
    <row r="968" ht="14.25" customHeight="1" x14ac:dyDescent="0.15"/>
    <row r="969" ht="14.25" customHeight="1" x14ac:dyDescent="0.15"/>
    <row r="970" ht="14.25" customHeight="1" x14ac:dyDescent="0.15"/>
    <row r="971" ht="14.25" customHeight="1" x14ac:dyDescent="0.15"/>
    <row r="972" ht="14.25" customHeight="1" x14ac:dyDescent="0.15"/>
    <row r="973" ht="14.25" customHeight="1" x14ac:dyDescent="0.15"/>
    <row r="974" ht="14.25" customHeight="1" x14ac:dyDescent="0.15"/>
    <row r="975" ht="14.25" customHeight="1" x14ac:dyDescent="0.15"/>
    <row r="976" ht="14.25" customHeight="1" x14ac:dyDescent="0.15"/>
    <row r="977" ht="14.25" customHeight="1" x14ac:dyDescent="0.15"/>
    <row r="978" ht="14.25" customHeight="1" x14ac:dyDescent="0.15"/>
    <row r="979" ht="14.25" customHeight="1" x14ac:dyDescent="0.15"/>
    <row r="980" ht="14.25" customHeight="1" x14ac:dyDescent="0.15"/>
    <row r="981" ht="14.25" customHeight="1" x14ac:dyDescent="0.15"/>
    <row r="982" ht="14.25" customHeight="1" x14ac:dyDescent="0.15"/>
    <row r="983" ht="14.25" customHeight="1" x14ac:dyDescent="0.15"/>
    <row r="984" ht="14.25" customHeight="1" x14ac:dyDescent="0.15"/>
    <row r="985" ht="14.25" customHeight="1" x14ac:dyDescent="0.15"/>
    <row r="986" ht="14.25" customHeight="1" x14ac:dyDescent="0.15"/>
    <row r="987" ht="14.25" customHeight="1" x14ac:dyDescent="0.15"/>
    <row r="988" ht="14.25" customHeight="1" x14ac:dyDescent="0.15"/>
    <row r="989" ht="14.25" customHeight="1" x14ac:dyDescent="0.15"/>
    <row r="990" ht="14.25" customHeight="1" x14ac:dyDescent="0.15"/>
    <row r="991" ht="14.25" customHeight="1" x14ac:dyDescent="0.15"/>
    <row r="992" ht="14.25" customHeight="1" x14ac:dyDescent="0.15"/>
    <row r="993" ht="14.25" customHeight="1" x14ac:dyDescent="0.15"/>
    <row r="994" ht="14.25" customHeight="1" x14ac:dyDescent="0.15"/>
    <row r="995" ht="14.25" customHeight="1" x14ac:dyDescent="0.15"/>
    <row r="996" ht="14.25" customHeight="1" x14ac:dyDescent="0.15"/>
    <row r="997" ht="14.25" customHeight="1" x14ac:dyDescent="0.15"/>
    <row r="998" ht="14.25" customHeight="1" x14ac:dyDescent="0.15"/>
    <row r="999" ht="14.25" customHeight="1" x14ac:dyDescent="0.15"/>
  </sheetData>
  <pageMargins left="0.7" right="0.7" top="0.75" bottom="0.75" header="0" footer="0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000"/>
  <sheetViews>
    <sheetView zoomScaleNormal="100" workbookViewId="0">
      <selection activeCell="E1" sqref="E1:G6"/>
    </sheetView>
  </sheetViews>
  <sheetFormatPr baseColWidth="10" defaultColWidth="12.6640625" defaultRowHeight="15" customHeight="1" x14ac:dyDescent="0.15"/>
  <cols>
    <col min="1" max="1" width="19.6640625" customWidth="1"/>
    <col min="2" max="2" width="15" customWidth="1"/>
    <col min="3" max="3" width="14.33203125" customWidth="1"/>
    <col min="4" max="4" width="7.6640625" customWidth="1"/>
    <col min="5" max="5" width="24" customWidth="1"/>
    <col min="6" max="6" width="13" customWidth="1"/>
    <col min="7" max="7" width="13.6640625" customWidth="1"/>
    <col min="8" max="22" width="7.6640625" customWidth="1"/>
  </cols>
  <sheetData>
    <row r="1" spans="1:7" ht="18" customHeight="1" x14ac:dyDescent="0.2">
      <c r="A1" s="4" t="s">
        <v>6</v>
      </c>
      <c r="B1" s="12" t="s">
        <v>7</v>
      </c>
      <c r="C1" s="11" t="s">
        <v>23</v>
      </c>
      <c r="E1" s="14" t="s">
        <v>28</v>
      </c>
      <c r="F1" s="13" t="s">
        <v>29</v>
      </c>
      <c r="G1" s="13" t="s">
        <v>30</v>
      </c>
    </row>
    <row r="2" spans="1:7" ht="14.25" customHeight="1" x14ac:dyDescent="0.2">
      <c r="A2" s="6">
        <v>44179</v>
      </c>
      <c r="B2" s="7">
        <v>107.900002</v>
      </c>
      <c r="C2" s="8"/>
      <c r="E2" s="9" t="s">
        <v>27</v>
      </c>
      <c r="F2" s="10">
        <f>AVERAGE(B2:B247)</f>
        <v>79.406097341463408</v>
      </c>
      <c r="G2" s="10">
        <f>AVERAGE(C2:C247)</f>
        <v>1.7226626705160125E-3</v>
      </c>
    </row>
    <row r="3" spans="1:7" ht="14.25" customHeight="1" x14ac:dyDescent="0.2">
      <c r="A3" s="6">
        <v>44180</v>
      </c>
      <c r="B3" s="7">
        <v>105.25</v>
      </c>
      <c r="C3" s="8">
        <f t="shared" ref="C3:C66" si="0">LN(B2/B3)</f>
        <v>2.4866418237279295E-2</v>
      </c>
      <c r="E3" s="9" t="s">
        <v>24</v>
      </c>
      <c r="F3" s="10">
        <f>_xlfn.VAR.S(B2:B247)</f>
        <v>84.393656158440606</v>
      </c>
      <c r="G3" s="10">
        <f>_xlfn.VAR.S(C2:C247)</f>
        <v>6.7114399732667233E-4</v>
      </c>
    </row>
    <row r="4" spans="1:7" ht="14.25" customHeight="1" x14ac:dyDescent="0.2">
      <c r="A4" s="6">
        <v>44181</v>
      </c>
      <c r="B4" s="7">
        <v>107.300003</v>
      </c>
      <c r="C4" s="8">
        <f t="shared" si="0"/>
        <v>-1.929020503315514E-2</v>
      </c>
      <c r="E4" s="9" t="s">
        <v>25</v>
      </c>
      <c r="F4" s="10">
        <f>SKEW(B2:B247)</f>
        <v>0.6727445028441531</v>
      </c>
      <c r="G4" s="10">
        <f>SKEW(C2:C247)</f>
        <v>-0.27914572694791207</v>
      </c>
    </row>
    <row r="5" spans="1:7" ht="14.25" customHeight="1" x14ac:dyDescent="0.2">
      <c r="A5" s="6">
        <v>44182</v>
      </c>
      <c r="B5" s="7">
        <v>106.25</v>
      </c>
      <c r="C5" s="8">
        <f t="shared" si="0"/>
        <v>9.8338697911196302E-3</v>
      </c>
      <c r="E5" s="9" t="s">
        <v>26</v>
      </c>
      <c r="F5" s="10">
        <f>KURT(B2:B247)</f>
        <v>0.41085011508084301</v>
      </c>
      <c r="G5" s="10">
        <f>KURT(C2:C247)</f>
        <v>2.6789577910490379</v>
      </c>
    </row>
    <row r="6" spans="1:7" ht="14.25" customHeight="1" x14ac:dyDescent="0.2">
      <c r="A6" s="6">
        <v>44183</v>
      </c>
      <c r="B6" s="7">
        <v>105</v>
      </c>
      <c r="C6" s="8">
        <f t="shared" si="0"/>
        <v>1.1834457647002798E-2</v>
      </c>
      <c r="E6" s="9" t="s">
        <v>32</v>
      </c>
      <c r="F6" s="17">
        <f>SQRT(F3)</f>
        <v>9.1866019919467838</v>
      </c>
      <c r="G6" s="17">
        <f>SQRT(G3)</f>
        <v>2.5906447022443511E-2</v>
      </c>
    </row>
    <row r="7" spans="1:7" ht="14.25" customHeight="1" x14ac:dyDescent="0.2">
      <c r="A7" s="6">
        <v>44186</v>
      </c>
      <c r="B7" s="7">
        <v>100.75</v>
      </c>
      <c r="C7" s="8">
        <f t="shared" si="0"/>
        <v>4.1318149330731073E-2</v>
      </c>
    </row>
    <row r="8" spans="1:7" ht="14.25" customHeight="1" x14ac:dyDescent="0.2">
      <c r="A8" s="6">
        <v>44187</v>
      </c>
      <c r="B8" s="7">
        <v>90.199996999999996</v>
      </c>
      <c r="C8" s="8">
        <f t="shared" si="0"/>
        <v>0.1106128070176385</v>
      </c>
    </row>
    <row r="9" spans="1:7" ht="14.25" customHeight="1" x14ac:dyDescent="0.2">
      <c r="A9" s="6">
        <v>44188</v>
      </c>
      <c r="B9" s="7">
        <v>97.75</v>
      </c>
      <c r="C9" s="8">
        <f t="shared" si="0"/>
        <v>-8.0383805056321339E-2</v>
      </c>
    </row>
    <row r="10" spans="1:7" ht="14.25" customHeight="1" x14ac:dyDescent="0.2">
      <c r="A10" s="6">
        <v>44189</v>
      </c>
      <c r="B10" s="7">
        <v>99.449996999999996</v>
      </c>
      <c r="C10" s="8">
        <f t="shared" si="0"/>
        <v>-1.7241776268593002E-2</v>
      </c>
    </row>
    <row r="11" spans="1:7" ht="14.25" customHeight="1" x14ac:dyDescent="0.2">
      <c r="A11" s="6">
        <v>44193</v>
      </c>
      <c r="B11" s="7">
        <v>97.5</v>
      </c>
      <c r="C11" s="8">
        <f t="shared" si="0"/>
        <v>1.9802597130266806E-2</v>
      </c>
    </row>
    <row r="12" spans="1:7" ht="14.25" customHeight="1" x14ac:dyDescent="0.2">
      <c r="A12" s="6">
        <v>44194</v>
      </c>
      <c r="B12" s="7">
        <v>97.400002000000001</v>
      </c>
      <c r="C12" s="8">
        <f t="shared" si="0"/>
        <v>1.0261468214313562E-3</v>
      </c>
    </row>
    <row r="13" spans="1:7" ht="14.25" customHeight="1" x14ac:dyDescent="0.2">
      <c r="A13" s="6">
        <v>44195</v>
      </c>
      <c r="B13" s="7">
        <v>97.449996999999996</v>
      </c>
      <c r="C13" s="8">
        <f t="shared" si="0"/>
        <v>-5.1316398618121391E-4</v>
      </c>
    </row>
    <row r="14" spans="1:7" ht="14.25" customHeight="1" x14ac:dyDescent="0.2">
      <c r="A14" s="6">
        <v>44196</v>
      </c>
      <c r="B14" s="7">
        <v>96.199996999999996</v>
      </c>
      <c r="C14" s="8">
        <f t="shared" si="0"/>
        <v>1.2910068681922187E-2</v>
      </c>
    </row>
    <row r="15" spans="1:7" ht="14.25" customHeight="1" x14ac:dyDescent="0.2">
      <c r="A15" s="6">
        <v>44197</v>
      </c>
      <c r="B15" s="7">
        <v>95.699996999999996</v>
      </c>
      <c r="C15" s="8">
        <f t="shared" si="0"/>
        <v>5.211059375683353E-3</v>
      </c>
    </row>
    <row r="16" spans="1:7" ht="14.25" customHeight="1" x14ac:dyDescent="0.2">
      <c r="A16" s="6">
        <v>44200</v>
      </c>
      <c r="B16" s="7">
        <v>97.199996999999996</v>
      </c>
      <c r="C16" s="8">
        <f t="shared" si="0"/>
        <v>-1.5552413491249722E-2</v>
      </c>
    </row>
    <row r="17" spans="1:3" ht="14.25" customHeight="1" x14ac:dyDescent="0.2">
      <c r="A17" s="6">
        <v>44201</v>
      </c>
      <c r="B17" s="7">
        <v>95.349997999999999</v>
      </c>
      <c r="C17" s="8">
        <f t="shared" si="0"/>
        <v>1.9216369531121373E-2</v>
      </c>
    </row>
    <row r="18" spans="1:3" ht="14.25" customHeight="1" x14ac:dyDescent="0.2">
      <c r="A18" s="6">
        <v>44202</v>
      </c>
      <c r="B18" s="7">
        <v>95.5</v>
      </c>
      <c r="C18" s="8">
        <f t="shared" si="0"/>
        <v>-1.571936415610663E-3</v>
      </c>
    </row>
    <row r="19" spans="1:3" ht="14.25" customHeight="1" x14ac:dyDescent="0.2">
      <c r="A19" s="6">
        <v>44203</v>
      </c>
      <c r="B19" s="7">
        <v>95.099997999999999</v>
      </c>
      <c r="C19" s="8">
        <f t="shared" si="0"/>
        <v>4.1972989658343876E-3</v>
      </c>
    </row>
    <row r="20" spans="1:3" ht="14.25" customHeight="1" x14ac:dyDescent="0.2">
      <c r="A20" s="6">
        <v>44204</v>
      </c>
      <c r="B20" s="7">
        <v>94.949996999999996</v>
      </c>
      <c r="C20" s="8">
        <f t="shared" si="0"/>
        <v>1.5785428581324753E-3</v>
      </c>
    </row>
    <row r="21" spans="1:3" ht="14.25" customHeight="1" x14ac:dyDescent="0.2">
      <c r="A21" s="6">
        <v>44207</v>
      </c>
      <c r="B21" s="7">
        <v>94.349997999999999</v>
      </c>
      <c r="C21" s="8">
        <f t="shared" si="0"/>
        <v>6.339155045826962E-3</v>
      </c>
    </row>
    <row r="22" spans="1:3" ht="14.25" customHeight="1" x14ac:dyDescent="0.2">
      <c r="A22" s="6">
        <v>44208</v>
      </c>
      <c r="B22" s="7">
        <v>95.650002000000001</v>
      </c>
      <c r="C22" s="8">
        <f t="shared" si="0"/>
        <v>-1.3684466178937038E-2</v>
      </c>
    </row>
    <row r="23" spans="1:3" ht="14.25" customHeight="1" x14ac:dyDescent="0.2">
      <c r="A23" s="6">
        <v>44209</v>
      </c>
      <c r="B23" s="7">
        <v>94.75</v>
      </c>
      <c r="C23" s="8">
        <f t="shared" si="0"/>
        <v>9.4538728332920242E-3</v>
      </c>
    </row>
    <row r="24" spans="1:3" ht="14.25" customHeight="1" x14ac:dyDescent="0.2">
      <c r="A24" s="6">
        <v>44210</v>
      </c>
      <c r="B24" s="7">
        <v>92.949996999999996</v>
      </c>
      <c r="C24" s="8">
        <f t="shared" si="0"/>
        <v>1.9180162070500203E-2</v>
      </c>
    </row>
    <row r="25" spans="1:3" ht="14.25" customHeight="1" x14ac:dyDescent="0.2">
      <c r="A25" s="6">
        <v>44211</v>
      </c>
      <c r="B25" s="7">
        <v>91.900002000000001</v>
      </c>
      <c r="C25" s="8">
        <f t="shared" si="0"/>
        <v>1.1360630767608893E-2</v>
      </c>
    </row>
    <row r="26" spans="1:3" ht="14.25" customHeight="1" x14ac:dyDescent="0.2">
      <c r="A26" s="6">
        <v>44214</v>
      </c>
      <c r="B26" s="7">
        <v>90.5</v>
      </c>
      <c r="C26" s="8">
        <f t="shared" si="0"/>
        <v>1.5351200418546249E-2</v>
      </c>
    </row>
    <row r="27" spans="1:3" ht="14.25" customHeight="1" x14ac:dyDescent="0.2">
      <c r="A27" s="6">
        <v>44215</v>
      </c>
      <c r="B27" s="7">
        <v>91.199996999999996</v>
      </c>
      <c r="C27" s="8">
        <f t="shared" si="0"/>
        <v>-7.70501347966781E-3</v>
      </c>
    </row>
    <row r="28" spans="1:3" ht="14.25" customHeight="1" x14ac:dyDescent="0.2">
      <c r="A28" s="6">
        <v>44216</v>
      </c>
      <c r="B28" s="7">
        <v>93.699996999999996</v>
      </c>
      <c r="C28" s="8">
        <f t="shared" si="0"/>
        <v>-2.7043293041751924E-2</v>
      </c>
    </row>
    <row r="29" spans="1:3" ht="14.25" customHeight="1" x14ac:dyDescent="0.2">
      <c r="A29" s="6">
        <v>44217</v>
      </c>
      <c r="B29" s="7">
        <v>93.5</v>
      </c>
      <c r="C29" s="8">
        <f t="shared" si="0"/>
        <v>2.1367209326589118E-3</v>
      </c>
    </row>
    <row r="30" spans="1:3" ht="14.25" customHeight="1" x14ac:dyDescent="0.2">
      <c r="A30" s="6">
        <v>44218</v>
      </c>
      <c r="B30" s="7">
        <v>90.150002000000001</v>
      </c>
      <c r="C30" s="8">
        <f t="shared" si="0"/>
        <v>3.6486464460068507E-2</v>
      </c>
    </row>
    <row r="31" spans="1:3" ht="14.25" customHeight="1" x14ac:dyDescent="0.2">
      <c r="A31" s="6">
        <v>44221</v>
      </c>
      <c r="B31" s="7">
        <v>88.849997999999999</v>
      </c>
      <c r="C31" s="8">
        <f t="shared" si="0"/>
        <v>1.4525439743760785E-2</v>
      </c>
    </row>
    <row r="32" spans="1:3" ht="14.25" customHeight="1" x14ac:dyDescent="0.2">
      <c r="A32" s="6">
        <v>44223</v>
      </c>
      <c r="B32" s="7">
        <v>85.699996999999996</v>
      </c>
      <c r="C32" s="8">
        <f t="shared" si="0"/>
        <v>3.6096741492912858E-2</v>
      </c>
    </row>
    <row r="33" spans="1:3" ht="14.25" customHeight="1" x14ac:dyDescent="0.2">
      <c r="A33" s="6">
        <v>44224</v>
      </c>
      <c r="B33" s="7">
        <v>83.800003000000004</v>
      </c>
      <c r="C33" s="8">
        <f t="shared" si="0"/>
        <v>2.2419747310339796E-2</v>
      </c>
    </row>
    <row r="34" spans="1:3" ht="14.25" customHeight="1" x14ac:dyDescent="0.2">
      <c r="A34" s="6">
        <v>44225</v>
      </c>
      <c r="B34" s="7">
        <v>84.5</v>
      </c>
      <c r="C34" s="8">
        <f t="shared" si="0"/>
        <v>-8.3184910755687343E-3</v>
      </c>
    </row>
    <row r="35" spans="1:3" ht="14.25" customHeight="1" x14ac:dyDescent="0.2">
      <c r="A35" s="6">
        <v>44228</v>
      </c>
      <c r="B35" s="7">
        <v>85.699996999999996</v>
      </c>
      <c r="C35" s="8">
        <f t="shared" si="0"/>
        <v>-1.4101256234771004E-2</v>
      </c>
    </row>
    <row r="36" spans="1:3" ht="14.25" customHeight="1" x14ac:dyDescent="0.2">
      <c r="A36" s="6">
        <v>44229</v>
      </c>
      <c r="B36" s="7">
        <v>87.099997999999999</v>
      </c>
      <c r="C36" s="8">
        <f t="shared" si="0"/>
        <v>-1.6204070298445148E-2</v>
      </c>
    </row>
    <row r="37" spans="1:3" ht="14.25" customHeight="1" x14ac:dyDescent="0.2">
      <c r="A37" s="6">
        <v>44230</v>
      </c>
      <c r="B37" s="7">
        <v>86.699996999999996</v>
      </c>
      <c r="C37" s="8">
        <f t="shared" si="0"/>
        <v>4.6030117119248738E-3</v>
      </c>
    </row>
    <row r="38" spans="1:3" ht="14.25" customHeight="1" x14ac:dyDescent="0.2">
      <c r="A38" s="6">
        <v>44231</v>
      </c>
      <c r="B38" s="7">
        <v>88.199996999999996</v>
      </c>
      <c r="C38" s="8">
        <f t="shared" si="0"/>
        <v>-1.7153079814720199E-2</v>
      </c>
    </row>
    <row r="39" spans="1:3" ht="14.25" customHeight="1" x14ac:dyDescent="0.2">
      <c r="A39" s="6">
        <v>44232</v>
      </c>
      <c r="B39" s="7">
        <v>92</v>
      </c>
      <c r="C39" s="8">
        <f t="shared" si="0"/>
        <v>-4.2181648049900787E-2</v>
      </c>
    </row>
    <row r="40" spans="1:3" ht="14.25" customHeight="1" x14ac:dyDescent="0.2">
      <c r="A40" s="6">
        <v>44235</v>
      </c>
      <c r="B40" s="7">
        <v>90.300003000000004</v>
      </c>
      <c r="C40" s="8">
        <f t="shared" si="0"/>
        <v>1.8651083403509676E-2</v>
      </c>
    </row>
    <row r="41" spans="1:3" ht="14.25" customHeight="1" x14ac:dyDescent="0.2">
      <c r="A41" s="6">
        <v>44236</v>
      </c>
      <c r="B41" s="7">
        <v>88.800003000000004</v>
      </c>
      <c r="C41" s="8">
        <f t="shared" si="0"/>
        <v>1.6750809863622998E-2</v>
      </c>
    </row>
    <row r="42" spans="1:3" ht="14.25" customHeight="1" x14ac:dyDescent="0.2">
      <c r="A42" s="6">
        <v>44237</v>
      </c>
      <c r="B42" s="7">
        <v>90.400002000000001</v>
      </c>
      <c r="C42" s="8">
        <f t="shared" si="0"/>
        <v>-1.7857605740116779E-2</v>
      </c>
    </row>
    <row r="43" spans="1:3" ht="14.25" customHeight="1" x14ac:dyDescent="0.2">
      <c r="A43" s="6">
        <v>44238</v>
      </c>
      <c r="B43" s="7">
        <v>89.699996999999996</v>
      </c>
      <c r="C43" s="8">
        <f t="shared" si="0"/>
        <v>7.7735539020906295E-3</v>
      </c>
    </row>
    <row r="44" spans="1:3" ht="14.25" customHeight="1" x14ac:dyDescent="0.2">
      <c r="A44" s="6">
        <v>44239</v>
      </c>
      <c r="B44" s="7">
        <v>93.800003000000004</v>
      </c>
      <c r="C44" s="8">
        <f t="shared" si="0"/>
        <v>-4.4694152375187118E-2</v>
      </c>
    </row>
    <row r="45" spans="1:3" ht="14.25" customHeight="1" x14ac:dyDescent="0.2">
      <c r="A45" s="6">
        <v>44242</v>
      </c>
      <c r="B45" s="7">
        <v>91.550003000000004</v>
      </c>
      <c r="C45" s="8">
        <f t="shared" si="0"/>
        <v>2.4279584105622979E-2</v>
      </c>
    </row>
    <row r="46" spans="1:3" ht="14.25" customHeight="1" x14ac:dyDescent="0.2">
      <c r="A46" s="6">
        <v>44243</v>
      </c>
      <c r="B46" s="7">
        <v>89.050003000000004</v>
      </c>
      <c r="C46" s="8">
        <f t="shared" si="0"/>
        <v>2.7687260464888917E-2</v>
      </c>
    </row>
    <row r="47" spans="1:3" ht="14.25" customHeight="1" x14ac:dyDescent="0.2">
      <c r="A47" s="6">
        <v>44244</v>
      </c>
      <c r="B47" s="7">
        <v>90.650002000000001</v>
      </c>
      <c r="C47" s="8">
        <f t="shared" si="0"/>
        <v>-1.7807915839130047E-2</v>
      </c>
    </row>
    <row r="48" spans="1:3" ht="14.25" customHeight="1" x14ac:dyDescent="0.2">
      <c r="A48" s="6">
        <v>44245</v>
      </c>
      <c r="B48" s="7">
        <v>89.300003000000004</v>
      </c>
      <c r="C48" s="8">
        <f t="shared" si="0"/>
        <v>1.5004437786661329E-2</v>
      </c>
    </row>
    <row r="49" spans="1:3" ht="14.25" customHeight="1" x14ac:dyDescent="0.2">
      <c r="A49" s="6">
        <v>44246</v>
      </c>
      <c r="B49" s="7">
        <v>88.5</v>
      </c>
      <c r="C49" s="8">
        <f t="shared" si="0"/>
        <v>8.9989694631937983E-3</v>
      </c>
    </row>
    <row r="50" spans="1:3" ht="14.25" customHeight="1" x14ac:dyDescent="0.2">
      <c r="A50" s="6">
        <v>44249</v>
      </c>
      <c r="B50" s="7">
        <v>86.25</v>
      </c>
      <c r="C50" s="8">
        <f t="shared" si="0"/>
        <v>2.5752496102414764E-2</v>
      </c>
    </row>
    <row r="51" spans="1:3" ht="14.25" customHeight="1" x14ac:dyDescent="0.2">
      <c r="A51" s="6">
        <v>44250</v>
      </c>
      <c r="B51" s="7">
        <v>84.75</v>
      </c>
      <c r="C51" s="8">
        <f t="shared" si="0"/>
        <v>1.7544309650909525E-2</v>
      </c>
    </row>
    <row r="52" spans="1:3" ht="14.25" customHeight="1" x14ac:dyDescent="0.2">
      <c r="A52" s="6">
        <v>44251</v>
      </c>
      <c r="B52" s="7">
        <v>85.150002000000001</v>
      </c>
      <c r="C52" s="8">
        <f t="shared" si="0"/>
        <v>-4.7086843360997577E-3</v>
      </c>
    </row>
    <row r="53" spans="1:3" ht="14.25" customHeight="1" x14ac:dyDescent="0.2">
      <c r="A53" s="6">
        <v>44252</v>
      </c>
      <c r="B53" s="7">
        <v>86.699996999999996</v>
      </c>
      <c r="C53" s="8">
        <f t="shared" si="0"/>
        <v>-1.8039418587759915E-2</v>
      </c>
    </row>
    <row r="54" spans="1:3" ht="14.25" customHeight="1" x14ac:dyDescent="0.2">
      <c r="A54" s="6">
        <v>44253</v>
      </c>
      <c r="B54" s="7">
        <v>84.75</v>
      </c>
      <c r="C54" s="8">
        <f t="shared" si="0"/>
        <v>2.2748102923859672E-2</v>
      </c>
    </row>
    <row r="55" spans="1:3" ht="14.25" customHeight="1" x14ac:dyDescent="0.2">
      <c r="A55" s="6">
        <v>44256</v>
      </c>
      <c r="B55" s="7">
        <v>84.949996999999996</v>
      </c>
      <c r="C55" s="8">
        <f t="shared" si="0"/>
        <v>-2.3570665424896466E-3</v>
      </c>
    </row>
    <row r="56" spans="1:3" ht="14.25" customHeight="1" x14ac:dyDescent="0.2">
      <c r="A56" s="6">
        <v>44257</v>
      </c>
      <c r="B56" s="7">
        <v>84.900002000000001</v>
      </c>
      <c r="C56" s="8">
        <f t="shared" si="0"/>
        <v>5.8869592862175108E-4</v>
      </c>
    </row>
    <row r="57" spans="1:3" ht="14.25" customHeight="1" x14ac:dyDescent="0.2">
      <c r="A57" s="6">
        <v>44258</v>
      </c>
      <c r="B57" s="7">
        <v>89.800003000000004</v>
      </c>
      <c r="C57" s="8">
        <f t="shared" si="0"/>
        <v>-5.6110891841298388E-2</v>
      </c>
    </row>
    <row r="58" spans="1:3" ht="14.25" customHeight="1" x14ac:dyDescent="0.2">
      <c r="A58" s="6">
        <v>44259</v>
      </c>
      <c r="B58" s="7">
        <v>90.599997999999999</v>
      </c>
      <c r="C58" s="8">
        <f t="shared" si="0"/>
        <v>-8.8691822581524263E-3</v>
      </c>
    </row>
    <row r="59" spans="1:3" ht="14.25" customHeight="1" x14ac:dyDescent="0.2">
      <c r="A59" s="6">
        <v>44260</v>
      </c>
      <c r="B59" s="7">
        <v>87.949996999999996</v>
      </c>
      <c r="C59" s="8">
        <f t="shared" si="0"/>
        <v>2.9685753900601575E-2</v>
      </c>
    </row>
    <row r="60" spans="1:3" ht="14.25" customHeight="1" x14ac:dyDescent="0.2">
      <c r="A60" s="6">
        <v>44263</v>
      </c>
      <c r="B60" s="7">
        <v>86.349997999999999</v>
      </c>
      <c r="C60" s="8">
        <f t="shared" si="0"/>
        <v>1.8359655642141041E-2</v>
      </c>
    </row>
    <row r="61" spans="1:3" ht="14.25" customHeight="1" x14ac:dyDescent="0.2">
      <c r="A61" s="6">
        <v>44264</v>
      </c>
      <c r="B61" s="7">
        <v>85.400002000000001</v>
      </c>
      <c r="C61" s="8">
        <f t="shared" si="0"/>
        <v>1.106265721740775E-2</v>
      </c>
    </row>
    <row r="62" spans="1:3" ht="14.25" customHeight="1" x14ac:dyDescent="0.2">
      <c r="A62" s="6">
        <v>44265</v>
      </c>
      <c r="B62" s="7">
        <v>85.900002000000001</v>
      </c>
      <c r="C62" s="8">
        <f t="shared" si="0"/>
        <v>-5.8377280593688062E-3</v>
      </c>
    </row>
    <row r="63" spans="1:3" ht="14.25" customHeight="1" x14ac:dyDescent="0.2">
      <c r="A63" s="6">
        <v>44267</v>
      </c>
      <c r="B63" s="7">
        <v>84.199996999999996</v>
      </c>
      <c r="C63" s="8">
        <f t="shared" si="0"/>
        <v>1.998896665426992E-2</v>
      </c>
    </row>
    <row r="64" spans="1:3" ht="14.25" customHeight="1" x14ac:dyDescent="0.2">
      <c r="A64" s="6">
        <v>44270</v>
      </c>
      <c r="B64" s="7">
        <v>83.25</v>
      </c>
      <c r="C64" s="8">
        <f t="shared" si="0"/>
        <v>1.1346756758273431E-2</v>
      </c>
    </row>
    <row r="65" spans="1:3" ht="14.25" customHeight="1" x14ac:dyDescent="0.2">
      <c r="A65" s="6">
        <v>44271</v>
      </c>
      <c r="B65" s="7">
        <v>80.599997999999999</v>
      </c>
      <c r="C65" s="8">
        <f t="shared" si="0"/>
        <v>3.2349504161866681E-2</v>
      </c>
    </row>
    <row r="66" spans="1:3" ht="14.25" customHeight="1" x14ac:dyDescent="0.2">
      <c r="A66" s="6">
        <v>44272</v>
      </c>
      <c r="B66" s="7">
        <v>81.800003000000004</v>
      </c>
      <c r="C66" s="8">
        <f t="shared" si="0"/>
        <v>-1.4778655584830823E-2</v>
      </c>
    </row>
    <row r="67" spans="1:3" ht="14.25" customHeight="1" x14ac:dyDescent="0.2">
      <c r="A67" s="6">
        <v>44273</v>
      </c>
      <c r="B67" s="7">
        <v>79</v>
      </c>
      <c r="C67" s="8">
        <f t="shared" ref="C67:C130" si="1">LN(B66/B67)</f>
        <v>3.4829427816495874E-2</v>
      </c>
    </row>
    <row r="68" spans="1:3" ht="14.25" customHeight="1" x14ac:dyDescent="0.2">
      <c r="A68" s="6">
        <v>44274</v>
      </c>
      <c r="B68" s="7">
        <v>74.300003000000004</v>
      </c>
      <c r="C68" s="8">
        <f t="shared" si="1"/>
        <v>6.1336860366458149E-2</v>
      </c>
    </row>
    <row r="69" spans="1:3" ht="14.25" customHeight="1" x14ac:dyDescent="0.2">
      <c r="A69" s="6">
        <v>44277</v>
      </c>
      <c r="B69" s="7">
        <v>77</v>
      </c>
      <c r="C69" s="8">
        <f t="shared" si="1"/>
        <v>-3.5694429753120545E-2</v>
      </c>
    </row>
    <row r="70" spans="1:3" ht="14.25" customHeight="1" x14ac:dyDescent="0.2">
      <c r="A70" s="6">
        <v>44278</v>
      </c>
      <c r="B70" s="7">
        <v>77.900002000000001</v>
      </c>
      <c r="C70" s="8">
        <f t="shared" si="1"/>
        <v>-1.1620556696959385E-2</v>
      </c>
    </row>
    <row r="71" spans="1:3" ht="14.25" customHeight="1" x14ac:dyDescent="0.2">
      <c r="A71" s="6">
        <v>44279</v>
      </c>
      <c r="B71" s="7">
        <v>73.949996999999996</v>
      </c>
      <c r="C71" s="8">
        <f t="shared" si="1"/>
        <v>5.2036829961786574E-2</v>
      </c>
    </row>
    <row r="72" spans="1:3" ht="14.25" customHeight="1" x14ac:dyDescent="0.2">
      <c r="A72" s="6">
        <v>44280</v>
      </c>
      <c r="B72" s="7">
        <v>72.550003000000004</v>
      </c>
      <c r="C72" s="8">
        <f t="shared" si="1"/>
        <v>1.9113127907868059E-2</v>
      </c>
    </row>
    <row r="73" spans="1:3" ht="14.25" customHeight="1" x14ac:dyDescent="0.2">
      <c r="A73" s="6">
        <v>44281</v>
      </c>
      <c r="B73" s="7">
        <v>70.75</v>
      </c>
      <c r="C73" s="8">
        <f t="shared" si="1"/>
        <v>2.5123484157641634E-2</v>
      </c>
    </row>
    <row r="74" spans="1:3" ht="14.25" customHeight="1" x14ac:dyDescent="0.2">
      <c r="A74" s="6">
        <v>44285</v>
      </c>
      <c r="B74" s="7">
        <v>70.099997999999999</v>
      </c>
      <c r="C74" s="8">
        <f t="shared" si="1"/>
        <v>9.2297710134734631E-3</v>
      </c>
    </row>
    <row r="75" spans="1:3" ht="14.25" customHeight="1" x14ac:dyDescent="0.2">
      <c r="A75" s="6">
        <v>44286</v>
      </c>
      <c r="B75" s="7">
        <v>71.199996999999996</v>
      </c>
      <c r="C75" s="8">
        <f t="shared" si="1"/>
        <v>-1.5570010773224204E-2</v>
      </c>
    </row>
    <row r="76" spans="1:3" ht="14.25" customHeight="1" x14ac:dyDescent="0.2">
      <c r="A76" s="6">
        <v>44287</v>
      </c>
      <c r="B76" s="7">
        <v>72.599997999999999</v>
      </c>
      <c r="C76" s="8">
        <f t="shared" si="1"/>
        <v>-1.9472117999442935E-2</v>
      </c>
    </row>
    <row r="77" spans="1:3" ht="14.25" customHeight="1" x14ac:dyDescent="0.2">
      <c r="A77" s="6">
        <v>44291</v>
      </c>
      <c r="B77" s="7">
        <v>71.199996999999996</v>
      </c>
      <c r="C77" s="8">
        <f t="shared" si="1"/>
        <v>1.9472117999443071E-2</v>
      </c>
    </row>
    <row r="78" spans="1:3" ht="14.25" customHeight="1" x14ac:dyDescent="0.2">
      <c r="A78" s="6">
        <v>44292</v>
      </c>
      <c r="B78" s="7">
        <v>69.800003000000004</v>
      </c>
      <c r="C78" s="8">
        <f t="shared" si="1"/>
        <v>1.9858723534829047E-2</v>
      </c>
    </row>
    <row r="79" spans="1:3" ht="14.25" customHeight="1" x14ac:dyDescent="0.2">
      <c r="A79" s="6">
        <v>44293</v>
      </c>
      <c r="B79" s="7">
        <v>72.400002000000001</v>
      </c>
      <c r="C79" s="8">
        <f t="shared" si="1"/>
        <v>-3.657227426771105E-2</v>
      </c>
    </row>
    <row r="80" spans="1:3" ht="14.25" customHeight="1" x14ac:dyDescent="0.2">
      <c r="A80" s="6">
        <v>44294</v>
      </c>
      <c r="B80" s="7">
        <v>72.199996999999996</v>
      </c>
      <c r="C80" s="8">
        <f t="shared" si="1"/>
        <v>2.7663226684465588E-3</v>
      </c>
    </row>
    <row r="81" spans="1:3" ht="14.25" customHeight="1" x14ac:dyDescent="0.2">
      <c r="A81" s="6">
        <v>44295</v>
      </c>
      <c r="B81" s="7">
        <v>71.449996999999996</v>
      </c>
      <c r="C81" s="8">
        <f t="shared" si="1"/>
        <v>1.0442141959061468E-2</v>
      </c>
    </row>
    <row r="82" spans="1:3" ht="14.25" customHeight="1" x14ac:dyDescent="0.2">
      <c r="A82" s="6">
        <v>44298</v>
      </c>
      <c r="B82" s="7">
        <v>69</v>
      </c>
      <c r="C82" s="8">
        <f t="shared" si="1"/>
        <v>3.4891357791212232E-2</v>
      </c>
    </row>
    <row r="83" spans="1:3" ht="14.25" customHeight="1" x14ac:dyDescent="0.2">
      <c r="A83" s="6">
        <v>44299</v>
      </c>
      <c r="B83" s="7">
        <v>70.449996999999996</v>
      </c>
      <c r="C83" s="8">
        <f t="shared" si="1"/>
        <v>-2.0796691164036374E-2</v>
      </c>
    </row>
    <row r="84" spans="1:3" ht="14.25" customHeight="1" x14ac:dyDescent="0.2">
      <c r="A84" s="6">
        <v>44301</v>
      </c>
      <c r="B84" s="7">
        <v>68.25</v>
      </c>
      <c r="C84" s="8">
        <f t="shared" si="1"/>
        <v>3.1725761696226651E-2</v>
      </c>
    </row>
    <row r="85" spans="1:3" ht="14.25" customHeight="1" x14ac:dyDescent="0.2">
      <c r="A85" s="6">
        <v>44302</v>
      </c>
      <c r="B85" s="7">
        <v>68.199996999999996</v>
      </c>
      <c r="C85" s="8">
        <f t="shared" si="1"/>
        <v>7.3291320392349232E-4</v>
      </c>
    </row>
    <row r="86" spans="1:3" ht="14.25" customHeight="1" x14ac:dyDescent="0.2">
      <c r="A86" s="6">
        <v>44305</v>
      </c>
      <c r="B86" s="7">
        <v>63</v>
      </c>
      <c r="C86" s="8">
        <f t="shared" si="1"/>
        <v>7.9309794469612921E-2</v>
      </c>
    </row>
    <row r="87" spans="1:3" ht="14.25" customHeight="1" x14ac:dyDescent="0.2">
      <c r="A87" s="6">
        <v>44306</v>
      </c>
      <c r="B87" s="7">
        <v>63.400002000000001</v>
      </c>
      <c r="C87" s="8">
        <f t="shared" si="1"/>
        <v>-6.3291665973884328E-3</v>
      </c>
    </row>
    <row r="88" spans="1:3" ht="14.25" customHeight="1" x14ac:dyDescent="0.2">
      <c r="A88" s="6">
        <v>44308</v>
      </c>
      <c r="B88" s="7">
        <v>60.900002000000001</v>
      </c>
      <c r="C88" s="8">
        <f t="shared" si="1"/>
        <v>4.0230685432347729E-2</v>
      </c>
    </row>
    <row r="89" spans="1:3" ht="14.25" customHeight="1" x14ac:dyDescent="0.2">
      <c r="A89" s="6">
        <v>44309</v>
      </c>
      <c r="B89" s="7">
        <v>61.299999</v>
      </c>
      <c r="C89" s="8">
        <f t="shared" si="1"/>
        <v>-6.5466190723785815E-3</v>
      </c>
    </row>
    <row r="90" spans="1:3" ht="14.25" customHeight="1" x14ac:dyDescent="0.2">
      <c r="A90" s="6">
        <v>44312</v>
      </c>
      <c r="B90" s="7">
        <v>63.650002000000001</v>
      </c>
      <c r="C90" s="8">
        <f t="shared" si="1"/>
        <v>-3.7619529796301295E-2</v>
      </c>
    </row>
    <row r="91" spans="1:3" ht="14.25" customHeight="1" x14ac:dyDescent="0.2">
      <c r="A91" s="6">
        <v>44313</v>
      </c>
      <c r="B91" s="7">
        <v>65</v>
      </c>
      <c r="C91" s="8">
        <f t="shared" si="1"/>
        <v>-2.0987913470383944E-2</v>
      </c>
    </row>
    <row r="92" spans="1:3" ht="14.25" customHeight="1" x14ac:dyDescent="0.2">
      <c r="A92" s="6">
        <v>44314</v>
      </c>
      <c r="B92" s="7">
        <v>65.949996999999996</v>
      </c>
      <c r="C92" s="8">
        <f t="shared" si="1"/>
        <v>-1.4509563778678607E-2</v>
      </c>
    </row>
    <row r="93" spans="1:3" ht="14.25" customHeight="1" x14ac:dyDescent="0.2">
      <c r="A93" s="6">
        <v>44315</v>
      </c>
      <c r="B93" s="7">
        <v>66.099997999999999</v>
      </c>
      <c r="C93" s="8">
        <f t="shared" si="1"/>
        <v>-2.2718829261383256E-3</v>
      </c>
    </row>
    <row r="94" spans="1:3" ht="14.25" customHeight="1" x14ac:dyDescent="0.2">
      <c r="A94" s="6">
        <v>44316</v>
      </c>
      <c r="B94" s="7">
        <v>64</v>
      </c>
      <c r="C94" s="8">
        <f t="shared" si="1"/>
        <v>3.2285633240782194E-2</v>
      </c>
    </row>
    <row r="95" spans="1:3" ht="14.25" customHeight="1" x14ac:dyDescent="0.2">
      <c r="A95" s="6">
        <v>44319</v>
      </c>
      <c r="B95" s="7">
        <v>62.799999</v>
      </c>
      <c r="C95" s="8">
        <f t="shared" si="1"/>
        <v>1.8928025809085824E-2</v>
      </c>
    </row>
    <row r="96" spans="1:3" ht="14.25" customHeight="1" x14ac:dyDescent="0.2">
      <c r="A96" s="6">
        <v>44320</v>
      </c>
      <c r="B96" s="7">
        <v>63.299999</v>
      </c>
      <c r="C96" s="8">
        <f t="shared" si="1"/>
        <v>-7.9302558017560268E-3</v>
      </c>
    </row>
    <row r="97" spans="1:3" ht="14.25" customHeight="1" x14ac:dyDescent="0.2">
      <c r="A97" s="6">
        <v>44321</v>
      </c>
      <c r="B97" s="7">
        <v>63.599997999999999</v>
      </c>
      <c r="C97" s="8">
        <f t="shared" si="1"/>
        <v>-4.7281255471930336E-3</v>
      </c>
    </row>
    <row r="98" spans="1:3" ht="14.25" customHeight="1" x14ac:dyDescent="0.2">
      <c r="A98" s="6">
        <v>44322</v>
      </c>
      <c r="B98" s="7">
        <v>63.5</v>
      </c>
      <c r="C98" s="8">
        <f t="shared" si="1"/>
        <v>1.5735330008890647E-3</v>
      </c>
    </row>
    <row r="99" spans="1:3" ht="14.25" customHeight="1" x14ac:dyDescent="0.2">
      <c r="A99" s="6">
        <v>44323</v>
      </c>
      <c r="B99" s="7">
        <v>63.400002000000001</v>
      </c>
      <c r="C99" s="8">
        <f t="shared" si="1"/>
        <v>1.5760129097247976E-3</v>
      </c>
    </row>
    <row r="100" spans="1:3" ht="14.25" customHeight="1" x14ac:dyDescent="0.2">
      <c r="A100" s="6">
        <v>44326</v>
      </c>
      <c r="B100" s="7">
        <v>63.849997999999999</v>
      </c>
      <c r="C100" s="8">
        <f t="shared" si="1"/>
        <v>-7.0726581662125211E-3</v>
      </c>
    </row>
    <row r="101" spans="1:3" ht="14.25" customHeight="1" x14ac:dyDescent="0.2">
      <c r="A101" s="6">
        <v>44327</v>
      </c>
      <c r="B101" s="7">
        <v>70.199996999999996</v>
      </c>
      <c r="C101" s="8">
        <f t="shared" si="1"/>
        <v>-9.4811717141588217E-2</v>
      </c>
    </row>
    <row r="102" spans="1:3" ht="14.25" customHeight="1" x14ac:dyDescent="0.2">
      <c r="A102" s="6">
        <v>44328</v>
      </c>
      <c r="B102" s="7">
        <v>73.400002000000001</v>
      </c>
      <c r="C102" s="8">
        <f t="shared" si="1"/>
        <v>-4.4575694571704155E-2</v>
      </c>
    </row>
    <row r="103" spans="1:3" ht="14.25" customHeight="1" x14ac:dyDescent="0.2">
      <c r="A103" s="6">
        <v>44330</v>
      </c>
      <c r="B103" s="7">
        <v>73.25</v>
      </c>
      <c r="C103" s="8">
        <f t="shared" si="1"/>
        <v>2.0457149712492413E-3</v>
      </c>
    </row>
    <row r="104" spans="1:3" ht="14.25" customHeight="1" x14ac:dyDescent="0.2">
      <c r="A104" s="6">
        <v>44333</v>
      </c>
      <c r="B104" s="7">
        <v>71.400002000000001</v>
      </c>
      <c r="C104" s="8">
        <f t="shared" si="1"/>
        <v>2.5580350540433863E-2</v>
      </c>
    </row>
    <row r="105" spans="1:3" ht="14.25" customHeight="1" x14ac:dyDescent="0.2">
      <c r="A105" s="6">
        <v>44334</v>
      </c>
      <c r="B105" s="7">
        <v>77.349997999999999</v>
      </c>
      <c r="C105" s="8">
        <f t="shared" si="1"/>
        <v>-8.0042653805835529E-2</v>
      </c>
    </row>
    <row r="106" spans="1:3" ht="14.25" customHeight="1" x14ac:dyDescent="0.2">
      <c r="A106" s="6">
        <v>44335</v>
      </c>
      <c r="B106" s="7">
        <v>78.449996999999996</v>
      </c>
      <c r="C106" s="8">
        <f t="shared" si="1"/>
        <v>-1.4120889775544643E-2</v>
      </c>
    </row>
    <row r="107" spans="1:3" ht="14.25" customHeight="1" x14ac:dyDescent="0.2">
      <c r="A107" s="6">
        <v>44336</v>
      </c>
      <c r="B107" s="7">
        <v>76.550003000000004</v>
      </c>
      <c r="C107" s="8">
        <f t="shared" si="1"/>
        <v>2.4517279644359208E-2</v>
      </c>
    </row>
    <row r="108" spans="1:3" ht="14.25" customHeight="1" x14ac:dyDescent="0.2">
      <c r="A108" s="6">
        <v>44337</v>
      </c>
      <c r="B108" s="7">
        <v>77.199996999999996</v>
      </c>
      <c r="C108" s="8">
        <f t="shared" si="1"/>
        <v>-8.4552568768621258E-3</v>
      </c>
    </row>
    <row r="109" spans="1:3" ht="14.25" customHeight="1" x14ac:dyDescent="0.2">
      <c r="A109" s="6">
        <v>44340</v>
      </c>
      <c r="B109" s="7">
        <v>82.150002000000001</v>
      </c>
      <c r="C109" s="8">
        <f t="shared" si="1"/>
        <v>-6.2147450658359867E-2</v>
      </c>
    </row>
    <row r="110" spans="1:3" ht="14.25" customHeight="1" x14ac:dyDescent="0.2">
      <c r="A110" s="6">
        <v>44341</v>
      </c>
      <c r="B110" s="7">
        <v>83.900002000000001</v>
      </c>
      <c r="C110" s="8">
        <f t="shared" si="1"/>
        <v>-2.1078768482076592E-2</v>
      </c>
    </row>
    <row r="111" spans="1:3" ht="14.25" customHeight="1" x14ac:dyDescent="0.2">
      <c r="A111" s="6">
        <v>44342</v>
      </c>
      <c r="B111" s="7">
        <v>83.300003000000004</v>
      </c>
      <c r="C111" s="8">
        <f t="shared" si="1"/>
        <v>7.1770521238602785E-3</v>
      </c>
    </row>
    <row r="112" spans="1:3" ht="14.25" customHeight="1" x14ac:dyDescent="0.2">
      <c r="A112" s="6">
        <v>44343</v>
      </c>
      <c r="B112" s="7">
        <v>81.900002000000001</v>
      </c>
      <c r="C112" s="8">
        <f t="shared" si="1"/>
        <v>1.6949569908154393E-2</v>
      </c>
    </row>
    <row r="113" spans="1:3" ht="14.25" customHeight="1" x14ac:dyDescent="0.2">
      <c r="A113" s="6">
        <v>44344</v>
      </c>
      <c r="B113" s="7">
        <v>80.75</v>
      </c>
      <c r="C113" s="8">
        <f t="shared" si="1"/>
        <v>1.4141053176281924E-2</v>
      </c>
    </row>
    <row r="114" spans="1:3" ht="14.25" customHeight="1" x14ac:dyDescent="0.2">
      <c r="A114" s="6">
        <v>44347</v>
      </c>
      <c r="B114" s="7">
        <v>81.849997999999999</v>
      </c>
      <c r="C114" s="8">
        <f t="shared" si="1"/>
        <v>-1.3530317279435732E-2</v>
      </c>
    </row>
    <row r="115" spans="1:3" ht="14.25" customHeight="1" x14ac:dyDescent="0.2">
      <c r="A115" s="6">
        <v>44348</v>
      </c>
      <c r="B115" s="7">
        <v>80</v>
      </c>
      <c r="C115" s="8">
        <f t="shared" si="1"/>
        <v>2.2861644708320025E-2</v>
      </c>
    </row>
    <row r="116" spans="1:3" ht="14.25" customHeight="1" x14ac:dyDescent="0.2">
      <c r="A116" s="6">
        <v>44349</v>
      </c>
      <c r="B116" s="7">
        <v>77.400002000000001</v>
      </c>
      <c r="C116" s="8">
        <f t="shared" si="1"/>
        <v>3.3039828238407155E-2</v>
      </c>
    </row>
    <row r="117" spans="1:3" ht="14.25" customHeight="1" x14ac:dyDescent="0.2">
      <c r="A117" s="6">
        <v>44350</v>
      </c>
      <c r="B117" s="7">
        <v>78.599997999999999</v>
      </c>
      <c r="C117" s="8">
        <f t="shared" si="1"/>
        <v>-1.538486755439351E-2</v>
      </c>
    </row>
    <row r="118" spans="1:3" ht="14.25" customHeight="1" x14ac:dyDescent="0.2">
      <c r="A118" s="6">
        <v>44351</v>
      </c>
      <c r="B118" s="7">
        <v>81</v>
      </c>
      <c r="C118" s="8">
        <f t="shared" si="1"/>
        <v>-3.0077480682570826E-2</v>
      </c>
    </row>
    <row r="119" spans="1:3" ht="14.25" customHeight="1" x14ac:dyDescent="0.2">
      <c r="A119" s="6">
        <v>44354</v>
      </c>
      <c r="B119" s="7">
        <v>81.699996999999996</v>
      </c>
      <c r="C119" s="8">
        <f t="shared" si="1"/>
        <v>-8.6048104738114337E-3</v>
      </c>
    </row>
    <row r="120" spans="1:3" ht="14.25" customHeight="1" x14ac:dyDescent="0.2">
      <c r="A120" s="6">
        <v>44355</v>
      </c>
      <c r="B120" s="7">
        <v>81.449996999999996</v>
      </c>
      <c r="C120" s="8">
        <f t="shared" si="1"/>
        <v>3.0646669306092418E-3</v>
      </c>
    </row>
    <row r="121" spans="1:3" ht="14.25" customHeight="1" x14ac:dyDescent="0.2">
      <c r="A121" s="6">
        <v>44356</v>
      </c>
      <c r="B121" s="7">
        <v>83</v>
      </c>
      <c r="C121" s="8">
        <f t="shared" si="1"/>
        <v>-1.8851309580957085E-2</v>
      </c>
    </row>
    <row r="122" spans="1:3" ht="14.25" customHeight="1" x14ac:dyDescent="0.2">
      <c r="A122" s="6">
        <v>44357</v>
      </c>
      <c r="B122" s="7">
        <v>80.650002000000001</v>
      </c>
      <c r="C122" s="8">
        <f t="shared" si="1"/>
        <v>2.8721778426868221E-2</v>
      </c>
    </row>
    <row r="123" spans="1:3" ht="14.25" customHeight="1" x14ac:dyDescent="0.2">
      <c r="A123" s="6">
        <v>44358</v>
      </c>
      <c r="B123" s="7">
        <v>81.199996999999996</v>
      </c>
      <c r="C123" s="8">
        <f t="shared" si="1"/>
        <v>-6.7963808520890706E-3</v>
      </c>
    </row>
    <row r="124" spans="1:3" ht="14.25" customHeight="1" x14ac:dyDescent="0.2">
      <c r="A124" s="6">
        <v>44361</v>
      </c>
      <c r="B124" s="7">
        <v>80.400002000000001</v>
      </c>
      <c r="C124" s="8">
        <f t="shared" si="1"/>
        <v>9.9010091612763522E-3</v>
      </c>
    </row>
    <row r="125" spans="1:3" ht="14.25" customHeight="1" x14ac:dyDescent="0.2">
      <c r="A125" s="6">
        <v>44362</v>
      </c>
      <c r="B125" s="7">
        <v>79.75</v>
      </c>
      <c r="C125" s="8">
        <f t="shared" si="1"/>
        <v>8.1174593955884305E-3</v>
      </c>
    </row>
    <row r="126" spans="1:3" ht="14.25" customHeight="1" x14ac:dyDescent="0.2">
      <c r="A126" s="6">
        <v>44363</v>
      </c>
      <c r="B126" s="7">
        <v>79.150002000000001</v>
      </c>
      <c r="C126" s="8">
        <f t="shared" si="1"/>
        <v>7.5519300694555308E-3</v>
      </c>
    </row>
    <row r="127" spans="1:3" ht="14.25" customHeight="1" x14ac:dyDescent="0.2">
      <c r="A127" s="6">
        <v>44364</v>
      </c>
      <c r="B127" s="7">
        <v>78.300003000000004</v>
      </c>
      <c r="C127" s="8">
        <f t="shared" si="1"/>
        <v>1.079717028456551E-2</v>
      </c>
    </row>
    <row r="128" spans="1:3" ht="14.25" customHeight="1" x14ac:dyDescent="0.2">
      <c r="A128" s="6">
        <v>44365</v>
      </c>
      <c r="B128" s="7">
        <v>77.900002000000001</v>
      </c>
      <c r="C128" s="8">
        <f t="shared" si="1"/>
        <v>5.1216627602897434E-3</v>
      </c>
    </row>
    <row r="129" spans="1:3" ht="14.25" customHeight="1" x14ac:dyDescent="0.2">
      <c r="A129" s="6">
        <v>44368</v>
      </c>
      <c r="B129" s="7">
        <v>77.550003000000004</v>
      </c>
      <c r="C129" s="8">
        <f t="shared" si="1"/>
        <v>4.5030502433764568E-3</v>
      </c>
    </row>
    <row r="130" spans="1:3" ht="14.25" customHeight="1" x14ac:dyDescent="0.2">
      <c r="A130" s="6">
        <v>44369</v>
      </c>
      <c r="B130" s="7">
        <v>81.900002000000001</v>
      </c>
      <c r="C130" s="8">
        <f t="shared" si="1"/>
        <v>-5.4576086971781158E-2</v>
      </c>
    </row>
    <row r="131" spans="1:3" ht="14.25" customHeight="1" x14ac:dyDescent="0.2">
      <c r="A131" s="6">
        <v>44370</v>
      </c>
      <c r="B131" s="7">
        <v>81.25</v>
      </c>
      <c r="C131" s="8">
        <f t="shared" ref="C131:C194" si="2">LN(B130/B131)</f>
        <v>7.9681940692010057E-3</v>
      </c>
    </row>
    <row r="132" spans="1:3" ht="14.25" customHeight="1" x14ac:dyDescent="0.2">
      <c r="A132" s="6">
        <v>44371</v>
      </c>
      <c r="B132" s="7">
        <v>79.150002000000001</v>
      </c>
      <c r="C132" s="8">
        <f t="shared" si="2"/>
        <v>2.6186009614348464E-2</v>
      </c>
    </row>
    <row r="133" spans="1:3" ht="14.25" customHeight="1" x14ac:dyDescent="0.2">
      <c r="A133" s="6">
        <v>44372</v>
      </c>
      <c r="B133" s="7">
        <v>79.199996999999996</v>
      </c>
      <c r="C133" s="8">
        <f t="shared" si="2"/>
        <v>-6.3144934609313567E-4</v>
      </c>
    </row>
    <row r="134" spans="1:3" ht="14.25" customHeight="1" x14ac:dyDescent="0.2">
      <c r="A134" s="6">
        <v>44375</v>
      </c>
      <c r="B134" s="7">
        <v>80.400002000000001</v>
      </c>
      <c r="C134" s="8">
        <f t="shared" si="2"/>
        <v>-1.5037940118950717E-2</v>
      </c>
    </row>
    <row r="135" spans="1:3" ht="14.25" customHeight="1" x14ac:dyDescent="0.2">
      <c r="A135" s="6">
        <v>44376</v>
      </c>
      <c r="B135" s="7">
        <v>82.699996999999996</v>
      </c>
      <c r="C135" s="8">
        <f t="shared" si="2"/>
        <v>-2.8205364693407349E-2</v>
      </c>
    </row>
    <row r="136" spans="1:3" ht="14.25" customHeight="1" x14ac:dyDescent="0.2">
      <c r="A136" s="6">
        <v>44377</v>
      </c>
      <c r="B136" s="7">
        <v>83.699996999999996</v>
      </c>
      <c r="C136" s="8">
        <f t="shared" si="2"/>
        <v>-1.2019375899185425E-2</v>
      </c>
    </row>
    <row r="137" spans="1:3" ht="14.25" customHeight="1" x14ac:dyDescent="0.2">
      <c r="A137" s="6">
        <v>44378</v>
      </c>
      <c r="B137" s="7">
        <v>81.800003000000004</v>
      </c>
      <c r="C137" s="8">
        <f t="shared" si="2"/>
        <v>2.2961661369617688E-2</v>
      </c>
    </row>
    <row r="138" spans="1:3" ht="14.25" customHeight="1" x14ac:dyDescent="0.2">
      <c r="A138" s="6">
        <v>44379</v>
      </c>
      <c r="B138" s="7">
        <v>80.300003000000004</v>
      </c>
      <c r="C138" s="8">
        <f t="shared" si="2"/>
        <v>1.8507621970901698E-2</v>
      </c>
    </row>
    <row r="139" spans="1:3" ht="14.25" customHeight="1" x14ac:dyDescent="0.2">
      <c r="A139" s="6">
        <v>44382</v>
      </c>
      <c r="B139" s="7">
        <v>80.199996999999996</v>
      </c>
      <c r="C139" s="8">
        <f t="shared" si="2"/>
        <v>1.246180846631504E-3</v>
      </c>
    </row>
    <row r="140" spans="1:3" ht="14.25" customHeight="1" x14ac:dyDescent="0.2">
      <c r="A140" s="6">
        <v>44383</v>
      </c>
      <c r="B140" s="7">
        <v>81.949996999999996</v>
      </c>
      <c r="C140" s="8">
        <f t="shared" si="2"/>
        <v>-2.1585791116166052E-2</v>
      </c>
    </row>
    <row r="141" spans="1:3" ht="14.25" customHeight="1" x14ac:dyDescent="0.2">
      <c r="A141" s="6">
        <v>44384</v>
      </c>
      <c r="B141" s="7">
        <v>79.599997999999999</v>
      </c>
      <c r="C141" s="8">
        <f t="shared" si="2"/>
        <v>2.9095200857441477E-2</v>
      </c>
    </row>
    <row r="142" spans="1:3" ht="14.25" customHeight="1" x14ac:dyDescent="0.2">
      <c r="A142" s="6">
        <v>44385</v>
      </c>
      <c r="B142" s="7">
        <v>82.5</v>
      </c>
      <c r="C142" s="8">
        <f t="shared" si="2"/>
        <v>-3.5784225615926479E-2</v>
      </c>
    </row>
    <row r="143" spans="1:3" ht="14.25" customHeight="1" x14ac:dyDescent="0.2">
      <c r="A143" s="6">
        <v>44386</v>
      </c>
      <c r="B143" s="7">
        <v>82.599997999999999</v>
      </c>
      <c r="C143" s="8">
        <f t="shared" si="2"/>
        <v>-1.2113629732217425E-3</v>
      </c>
    </row>
    <row r="144" spans="1:3" ht="14.25" customHeight="1" x14ac:dyDescent="0.2">
      <c r="A144" s="6">
        <v>44389</v>
      </c>
      <c r="B144" s="7">
        <v>81.800003000000004</v>
      </c>
      <c r="C144" s="8">
        <f t="shared" si="2"/>
        <v>9.7323760303396102E-3</v>
      </c>
    </row>
    <row r="145" spans="1:3" ht="14.25" customHeight="1" x14ac:dyDescent="0.2">
      <c r="A145" s="6">
        <v>44390</v>
      </c>
      <c r="B145" s="7">
        <v>80.199996999999996</v>
      </c>
      <c r="C145" s="8">
        <f t="shared" si="2"/>
        <v>1.9753802817533094E-2</v>
      </c>
    </row>
    <row r="146" spans="1:3" ht="14.25" customHeight="1" x14ac:dyDescent="0.2">
      <c r="A146" s="6">
        <v>44391</v>
      </c>
      <c r="B146" s="7">
        <v>79.400002000000001</v>
      </c>
      <c r="C146" s="8">
        <f t="shared" si="2"/>
        <v>1.0025084023977771E-2</v>
      </c>
    </row>
    <row r="147" spans="1:3" ht="14.25" customHeight="1" x14ac:dyDescent="0.2">
      <c r="A147" s="6">
        <v>44392</v>
      </c>
      <c r="B147" s="7">
        <v>80.699996999999996</v>
      </c>
      <c r="C147" s="8">
        <f t="shared" si="2"/>
        <v>-1.6240144659174612E-2</v>
      </c>
    </row>
    <row r="148" spans="1:3" ht="14.25" customHeight="1" x14ac:dyDescent="0.2">
      <c r="A148" s="6">
        <v>44393</v>
      </c>
      <c r="B148" s="7">
        <v>79.5</v>
      </c>
      <c r="C148" s="8">
        <f t="shared" si="2"/>
        <v>1.498151644089496E-2</v>
      </c>
    </row>
    <row r="149" spans="1:3" ht="14.25" customHeight="1" x14ac:dyDescent="0.2">
      <c r="A149" s="6">
        <v>44396</v>
      </c>
      <c r="B149" s="7">
        <v>78.699996999999996</v>
      </c>
      <c r="C149" s="8">
        <f t="shared" si="2"/>
        <v>1.0113904356370298E-2</v>
      </c>
    </row>
    <row r="150" spans="1:3" ht="14.25" customHeight="1" x14ac:dyDescent="0.2">
      <c r="A150" s="6">
        <v>44397</v>
      </c>
      <c r="B150" s="7">
        <v>78.449996999999996</v>
      </c>
      <c r="C150" s="8">
        <f t="shared" si="2"/>
        <v>3.1816763657928748E-3</v>
      </c>
    </row>
    <row r="151" spans="1:3" ht="14.25" customHeight="1" x14ac:dyDescent="0.2">
      <c r="A151" s="6">
        <v>44399</v>
      </c>
      <c r="B151" s="7">
        <v>80.099997999999999</v>
      </c>
      <c r="C151" s="8">
        <f t="shared" si="2"/>
        <v>-2.0814388167401197E-2</v>
      </c>
    </row>
    <row r="152" spans="1:3" ht="14.25" customHeight="1" x14ac:dyDescent="0.2">
      <c r="A152" s="6">
        <v>44400</v>
      </c>
      <c r="B152" s="7">
        <v>78.800003000000004</v>
      </c>
      <c r="C152" s="8">
        <f t="shared" si="2"/>
        <v>1.6362794170625548E-2</v>
      </c>
    </row>
    <row r="153" spans="1:3" ht="14.25" customHeight="1" x14ac:dyDescent="0.2">
      <c r="A153" s="6">
        <v>44403</v>
      </c>
      <c r="B153" s="7">
        <v>78.199996999999996</v>
      </c>
      <c r="C153" s="8">
        <f t="shared" si="2"/>
        <v>7.6434257468054418E-3</v>
      </c>
    </row>
    <row r="154" spans="1:3" ht="14.25" customHeight="1" x14ac:dyDescent="0.2">
      <c r="A154" s="6">
        <v>44404</v>
      </c>
      <c r="B154" s="7">
        <v>77.449996999999996</v>
      </c>
      <c r="C154" s="8">
        <f t="shared" si="2"/>
        <v>9.6370810598839594E-3</v>
      </c>
    </row>
    <row r="155" spans="1:3" ht="14.25" customHeight="1" x14ac:dyDescent="0.2">
      <c r="A155" s="6">
        <v>44405</v>
      </c>
      <c r="B155" s="7">
        <v>76.300003000000004</v>
      </c>
      <c r="C155" s="8">
        <f t="shared" si="2"/>
        <v>1.4959550519319064E-2</v>
      </c>
    </row>
    <row r="156" spans="1:3" ht="14.25" customHeight="1" x14ac:dyDescent="0.2">
      <c r="A156" s="6">
        <v>44406</v>
      </c>
      <c r="B156" s="7">
        <v>75.949996999999996</v>
      </c>
      <c r="C156" s="8">
        <f t="shared" si="2"/>
        <v>4.5977880667801606E-3</v>
      </c>
    </row>
    <row r="157" spans="1:3" ht="14.25" customHeight="1" x14ac:dyDescent="0.2">
      <c r="A157" s="6">
        <v>44407</v>
      </c>
      <c r="B157" s="7">
        <v>76.199996999999996</v>
      </c>
      <c r="C157" s="8">
        <f t="shared" si="2"/>
        <v>-3.2862337804108288E-3</v>
      </c>
    </row>
    <row r="158" spans="1:3" ht="14.25" customHeight="1" x14ac:dyDescent="0.2">
      <c r="A158" s="6">
        <v>44410</v>
      </c>
      <c r="B158" s="7">
        <v>75.75</v>
      </c>
      <c r="C158" s="8">
        <f t="shared" si="2"/>
        <v>5.9229789330423983E-3</v>
      </c>
    </row>
    <row r="159" spans="1:3" ht="14.25" customHeight="1" x14ac:dyDescent="0.2">
      <c r="A159" s="6">
        <v>44411</v>
      </c>
      <c r="B159" s="7">
        <v>76.449996999999996</v>
      </c>
      <c r="C159" s="8">
        <f t="shared" si="2"/>
        <v>-9.1984487442577628E-3</v>
      </c>
    </row>
    <row r="160" spans="1:3" ht="14.25" customHeight="1" x14ac:dyDescent="0.2">
      <c r="A160" s="6">
        <v>44412</v>
      </c>
      <c r="B160" s="7">
        <v>75.050003000000004</v>
      </c>
      <c r="C160" s="8">
        <f t="shared" si="2"/>
        <v>1.8482295080914896E-2</v>
      </c>
    </row>
    <row r="161" spans="1:3" ht="14.25" customHeight="1" x14ac:dyDescent="0.2">
      <c r="A161" s="6">
        <v>44413</v>
      </c>
      <c r="B161" s="7">
        <v>73.599997999999999</v>
      </c>
      <c r="C161" s="8">
        <f t="shared" si="2"/>
        <v>1.9509599491904239E-2</v>
      </c>
    </row>
    <row r="162" spans="1:3" ht="14.25" customHeight="1" x14ac:dyDescent="0.2">
      <c r="A162" s="6">
        <v>44414</v>
      </c>
      <c r="B162" s="7">
        <v>71.099997999999999</v>
      </c>
      <c r="C162" s="8">
        <f t="shared" si="2"/>
        <v>3.4557689881117626E-2</v>
      </c>
    </row>
    <row r="163" spans="1:3" ht="14.25" customHeight="1" x14ac:dyDescent="0.2">
      <c r="A163" s="6">
        <v>44417</v>
      </c>
      <c r="B163" s="7">
        <v>70.900002000000001</v>
      </c>
      <c r="C163" s="8">
        <f t="shared" si="2"/>
        <v>2.8168469329733514E-3</v>
      </c>
    </row>
    <row r="164" spans="1:3" ht="14.25" customHeight="1" x14ac:dyDescent="0.2">
      <c r="A164" s="6">
        <v>44418</v>
      </c>
      <c r="B164" s="7">
        <v>70.400002000000001</v>
      </c>
      <c r="C164" s="8">
        <f t="shared" si="2"/>
        <v>7.0771701737389458E-3</v>
      </c>
    </row>
    <row r="165" spans="1:3" ht="14.25" customHeight="1" x14ac:dyDescent="0.2">
      <c r="A165" s="6">
        <v>44419</v>
      </c>
      <c r="B165" s="7">
        <v>69</v>
      </c>
      <c r="C165" s="8">
        <f t="shared" si="2"/>
        <v>2.0086786975827876E-2</v>
      </c>
    </row>
    <row r="166" spans="1:3" ht="14.25" customHeight="1" x14ac:dyDescent="0.2">
      <c r="A166" s="6">
        <v>44420</v>
      </c>
      <c r="B166" s="7">
        <v>72.5</v>
      </c>
      <c r="C166" s="8">
        <f t="shared" si="2"/>
        <v>-4.9480057263369695E-2</v>
      </c>
    </row>
    <row r="167" spans="1:3" ht="14.25" customHeight="1" x14ac:dyDescent="0.2">
      <c r="A167" s="6">
        <v>44421</v>
      </c>
      <c r="B167" s="7">
        <v>73.25</v>
      </c>
      <c r="C167" s="8">
        <f t="shared" si="2"/>
        <v>-1.0291686036547636E-2</v>
      </c>
    </row>
    <row r="168" spans="1:3" ht="14.25" customHeight="1" x14ac:dyDescent="0.2">
      <c r="A168" s="6">
        <v>44424</v>
      </c>
      <c r="B168" s="7">
        <v>71</v>
      </c>
      <c r="C168" s="8">
        <f t="shared" si="2"/>
        <v>3.1198370855861333E-2</v>
      </c>
    </row>
    <row r="169" spans="1:3" ht="14.25" customHeight="1" x14ac:dyDescent="0.2">
      <c r="A169" s="6">
        <v>44425</v>
      </c>
      <c r="B169" s="7">
        <v>72.25</v>
      </c>
      <c r="C169" s="8">
        <f t="shared" si="2"/>
        <v>-1.7452449951226166E-2</v>
      </c>
    </row>
    <row r="170" spans="1:3" ht="14.25" customHeight="1" x14ac:dyDescent="0.2">
      <c r="A170" s="6">
        <v>44426</v>
      </c>
      <c r="B170" s="7">
        <v>72.650002000000001</v>
      </c>
      <c r="C170" s="8">
        <f t="shared" si="2"/>
        <v>-5.5210905529997998E-3</v>
      </c>
    </row>
    <row r="171" spans="1:3" ht="14.25" customHeight="1" x14ac:dyDescent="0.2">
      <c r="A171" s="6">
        <v>44428</v>
      </c>
      <c r="B171" s="7">
        <v>69</v>
      </c>
      <c r="C171" s="8">
        <f t="shared" si="2"/>
        <v>5.1546912948281939E-2</v>
      </c>
    </row>
    <row r="172" spans="1:3" ht="14.25" customHeight="1" x14ac:dyDescent="0.2">
      <c r="A172" s="6">
        <v>44431</v>
      </c>
      <c r="B172" s="7">
        <v>69.25</v>
      </c>
      <c r="C172" s="8">
        <f t="shared" si="2"/>
        <v>-3.6166404701885504E-3</v>
      </c>
    </row>
    <row r="173" spans="1:3" ht="14.25" customHeight="1" x14ac:dyDescent="0.2">
      <c r="A173" s="6">
        <v>44432</v>
      </c>
      <c r="B173" s="7">
        <v>69.599997999999999</v>
      </c>
      <c r="C173" s="8">
        <f t="shared" si="2"/>
        <v>-5.0413935372934206E-3</v>
      </c>
    </row>
    <row r="174" spans="1:3" ht="14.25" customHeight="1" x14ac:dyDescent="0.2">
      <c r="A174" s="6">
        <v>44433</v>
      </c>
      <c r="B174" s="7">
        <v>72.300003000000004</v>
      </c>
      <c r="C174" s="8">
        <f t="shared" si="2"/>
        <v>-3.8059632053752811E-2</v>
      </c>
    </row>
    <row r="175" spans="1:3" ht="14.25" customHeight="1" x14ac:dyDescent="0.2">
      <c r="A175" s="6">
        <v>44434</v>
      </c>
      <c r="B175" s="7">
        <v>74.150002000000001</v>
      </c>
      <c r="C175" s="8">
        <f t="shared" si="2"/>
        <v>-2.5265924897799948E-2</v>
      </c>
    </row>
    <row r="176" spans="1:3" ht="14.25" customHeight="1" x14ac:dyDescent="0.2">
      <c r="A176" s="6">
        <v>44435</v>
      </c>
      <c r="B176" s="7">
        <v>73.900002000000001</v>
      </c>
      <c r="C176" s="8">
        <f t="shared" si="2"/>
        <v>3.3772405385389336E-3</v>
      </c>
    </row>
    <row r="177" spans="1:3" ht="14.25" customHeight="1" x14ac:dyDescent="0.2">
      <c r="A177" s="6">
        <v>44438</v>
      </c>
      <c r="B177" s="7">
        <v>72.900002000000001</v>
      </c>
      <c r="C177" s="8">
        <f t="shared" si="2"/>
        <v>1.3624188568300945E-2</v>
      </c>
    </row>
    <row r="178" spans="1:3" ht="14.25" customHeight="1" x14ac:dyDescent="0.2">
      <c r="A178" s="6">
        <v>44439</v>
      </c>
      <c r="B178" s="7">
        <v>72.5</v>
      </c>
      <c r="C178" s="8">
        <f t="shared" si="2"/>
        <v>5.5021045888251898E-3</v>
      </c>
    </row>
    <row r="179" spans="1:3" ht="14.25" customHeight="1" x14ac:dyDescent="0.2">
      <c r="A179" s="6">
        <v>44440</v>
      </c>
      <c r="B179" s="7">
        <v>73.550003000000004</v>
      </c>
      <c r="C179" s="8">
        <f t="shared" si="2"/>
        <v>-1.4378925975395812E-2</v>
      </c>
    </row>
    <row r="180" spans="1:3" ht="14.25" customHeight="1" x14ac:dyDescent="0.2">
      <c r="A180" s="6">
        <v>44441</v>
      </c>
      <c r="B180" s="7">
        <v>73</v>
      </c>
      <c r="C180" s="8">
        <f t="shared" si="2"/>
        <v>7.5060466876338706E-3</v>
      </c>
    </row>
    <row r="181" spans="1:3" ht="14.25" customHeight="1" x14ac:dyDescent="0.2">
      <c r="A181" s="6">
        <v>44442</v>
      </c>
      <c r="B181" s="7">
        <v>73</v>
      </c>
      <c r="C181" s="8">
        <f t="shared" si="2"/>
        <v>0</v>
      </c>
    </row>
    <row r="182" spans="1:3" ht="14.25" customHeight="1" x14ac:dyDescent="0.2">
      <c r="A182" s="6">
        <v>44445</v>
      </c>
      <c r="B182" s="7">
        <v>71.650002000000001</v>
      </c>
      <c r="C182" s="8">
        <f t="shared" si="2"/>
        <v>1.8666258960742373E-2</v>
      </c>
    </row>
    <row r="183" spans="1:3" ht="14.25" customHeight="1" x14ac:dyDescent="0.2">
      <c r="A183" s="6">
        <v>44446</v>
      </c>
      <c r="B183" s="7">
        <v>71.900002000000001</v>
      </c>
      <c r="C183" s="8">
        <f t="shared" si="2"/>
        <v>-3.4831103557635777E-3</v>
      </c>
    </row>
    <row r="184" spans="1:3" ht="14.25" customHeight="1" x14ac:dyDescent="0.2">
      <c r="A184" s="6">
        <v>44447</v>
      </c>
      <c r="B184" s="7">
        <v>71</v>
      </c>
      <c r="C184" s="8">
        <f t="shared" si="2"/>
        <v>1.2596415502096789E-2</v>
      </c>
    </row>
    <row r="185" spans="1:3" ht="14.25" customHeight="1" x14ac:dyDescent="0.2">
      <c r="A185" s="6">
        <v>44448</v>
      </c>
      <c r="B185" s="7">
        <v>70.349997999999999</v>
      </c>
      <c r="C185" s="8">
        <f t="shared" si="2"/>
        <v>9.1971219102000151E-3</v>
      </c>
    </row>
    <row r="186" spans="1:3" ht="14.25" customHeight="1" x14ac:dyDescent="0.2">
      <c r="A186" s="6">
        <v>44452</v>
      </c>
      <c r="B186" s="7">
        <v>71.199996999999996</v>
      </c>
      <c r="C186" s="8">
        <f t="shared" si="2"/>
        <v>-1.2010021151982232E-2</v>
      </c>
    </row>
    <row r="187" spans="1:3" ht="14.25" customHeight="1" x14ac:dyDescent="0.2">
      <c r="A187" s="6">
        <v>44453</v>
      </c>
      <c r="B187" s="7">
        <v>72.599997999999999</v>
      </c>
      <c r="C187" s="8">
        <f t="shared" si="2"/>
        <v>-1.9472117999442935E-2</v>
      </c>
    </row>
    <row r="188" spans="1:3" ht="14.25" customHeight="1" x14ac:dyDescent="0.2">
      <c r="A188" s="6">
        <v>44454</v>
      </c>
      <c r="B188" s="7">
        <v>77.400002000000001</v>
      </c>
      <c r="C188" s="8">
        <f t="shared" si="2"/>
        <v>-6.4021912152933708E-2</v>
      </c>
    </row>
    <row r="189" spans="1:3" ht="14.25" customHeight="1" x14ac:dyDescent="0.2">
      <c r="A189" s="6">
        <v>44455</v>
      </c>
      <c r="B189" s="7">
        <v>77.349997999999999</v>
      </c>
      <c r="C189" s="8">
        <f t="shared" si="2"/>
        <v>6.4625527289613558E-4</v>
      </c>
    </row>
    <row r="190" spans="1:3" ht="14.25" customHeight="1" x14ac:dyDescent="0.2">
      <c r="A190" s="6">
        <v>44456</v>
      </c>
      <c r="B190" s="7">
        <v>81.949996999999996</v>
      </c>
      <c r="C190" s="8">
        <f t="shared" si="2"/>
        <v>-5.7768717419571999E-2</v>
      </c>
    </row>
    <row r="191" spans="1:3" ht="14.25" customHeight="1" x14ac:dyDescent="0.2">
      <c r="A191" s="6">
        <v>44459</v>
      </c>
      <c r="B191" s="7">
        <v>82.650002000000001</v>
      </c>
      <c r="C191" s="8">
        <f t="shared" si="2"/>
        <v>-8.5055798833096399E-3</v>
      </c>
    </row>
    <row r="192" spans="1:3" ht="14.25" customHeight="1" x14ac:dyDescent="0.2">
      <c r="A192" s="6">
        <v>44460</v>
      </c>
      <c r="B192" s="7">
        <v>81</v>
      </c>
      <c r="C192" s="8">
        <f t="shared" si="2"/>
        <v>2.0165693793021276E-2</v>
      </c>
    </row>
    <row r="193" spans="1:3" ht="14.25" customHeight="1" x14ac:dyDescent="0.2">
      <c r="A193" s="6">
        <v>44461</v>
      </c>
      <c r="B193" s="7">
        <v>80.449996999999996</v>
      </c>
      <c r="C193" s="8">
        <f t="shared" si="2"/>
        <v>6.8133185242895723E-3</v>
      </c>
    </row>
    <row r="194" spans="1:3" ht="14.25" customHeight="1" x14ac:dyDescent="0.2">
      <c r="A194" s="6">
        <v>44462</v>
      </c>
      <c r="B194" s="7">
        <v>79.150002000000001</v>
      </c>
      <c r="C194" s="8">
        <f t="shared" si="2"/>
        <v>1.6291024552650687E-2</v>
      </c>
    </row>
    <row r="195" spans="1:3" ht="14.25" customHeight="1" x14ac:dyDescent="0.2">
      <c r="A195" s="6">
        <v>44463</v>
      </c>
      <c r="B195" s="7">
        <v>78.25</v>
      </c>
      <c r="C195" s="8">
        <f t="shared" ref="C195:C247" si="3">LN(B194/B195)</f>
        <v>1.1435982175235719E-2</v>
      </c>
    </row>
    <row r="196" spans="1:3" ht="14.25" customHeight="1" x14ac:dyDescent="0.2">
      <c r="A196" s="6">
        <v>44466</v>
      </c>
      <c r="B196" s="7">
        <v>78.75</v>
      </c>
      <c r="C196" s="8">
        <f t="shared" si="3"/>
        <v>-6.3694482854798227E-3</v>
      </c>
    </row>
    <row r="197" spans="1:3" ht="14.25" customHeight="1" x14ac:dyDescent="0.2">
      <c r="A197" s="6">
        <v>44467</v>
      </c>
      <c r="B197" s="7">
        <v>77.699996999999996</v>
      </c>
      <c r="C197" s="8">
        <f t="shared" si="3"/>
        <v>1.3423058942180084E-2</v>
      </c>
    </row>
    <row r="198" spans="1:3" ht="14.25" customHeight="1" x14ac:dyDescent="0.2">
      <c r="A198" s="6">
        <v>44468</v>
      </c>
      <c r="B198" s="7">
        <v>76.75</v>
      </c>
      <c r="C198" s="8">
        <f t="shared" si="3"/>
        <v>1.2301832296255723E-2</v>
      </c>
    </row>
    <row r="199" spans="1:3" ht="14.25" customHeight="1" x14ac:dyDescent="0.2">
      <c r="A199" s="6">
        <v>44469</v>
      </c>
      <c r="B199" s="7">
        <v>76.699996999999996</v>
      </c>
      <c r="C199" s="8">
        <f t="shared" si="3"/>
        <v>6.517172075258445E-4</v>
      </c>
    </row>
    <row r="200" spans="1:3" ht="14.25" customHeight="1" x14ac:dyDescent="0.2">
      <c r="A200" s="6">
        <v>44470</v>
      </c>
      <c r="B200" s="7">
        <v>76.400002000000001</v>
      </c>
      <c r="C200" s="8">
        <f t="shared" si="3"/>
        <v>3.918946909295843E-3</v>
      </c>
    </row>
    <row r="201" spans="1:3" ht="14.25" customHeight="1" x14ac:dyDescent="0.2">
      <c r="A201" s="6">
        <v>44473</v>
      </c>
      <c r="B201" s="7">
        <v>76.099997999999999</v>
      </c>
      <c r="C201" s="8">
        <f t="shared" si="3"/>
        <v>3.934483764054037E-3</v>
      </c>
    </row>
    <row r="202" spans="1:3" ht="14.25" customHeight="1" x14ac:dyDescent="0.2">
      <c r="A202" s="6">
        <v>44474</v>
      </c>
      <c r="B202" s="7">
        <v>76</v>
      </c>
      <c r="C202" s="8">
        <f t="shared" si="3"/>
        <v>1.3148983000998893E-3</v>
      </c>
    </row>
    <row r="203" spans="1:3" ht="14.25" customHeight="1" x14ac:dyDescent="0.2">
      <c r="A203" s="6">
        <v>44475</v>
      </c>
      <c r="B203" s="7">
        <v>76</v>
      </c>
      <c r="C203" s="8">
        <f t="shared" si="3"/>
        <v>0</v>
      </c>
    </row>
    <row r="204" spans="1:3" ht="14.25" customHeight="1" x14ac:dyDescent="0.2">
      <c r="A204" s="6">
        <v>44476</v>
      </c>
      <c r="B204" s="7">
        <v>75.599997999999999</v>
      </c>
      <c r="C204" s="8">
        <f t="shared" si="3"/>
        <v>5.2770835558706491E-3</v>
      </c>
    </row>
    <row r="205" spans="1:3" ht="14.25" customHeight="1" x14ac:dyDescent="0.2">
      <c r="A205" s="6">
        <v>44477</v>
      </c>
      <c r="B205" s="7">
        <v>75.449996999999996</v>
      </c>
      <c r="C205" s="8">
        <f t="shared" si="3"/>
        <v>1.9861112780348543E-3</v>
      </c>
    </row>
    <row r="206" spans="1:3" ht="14.25" customHeight="1" x14ac:dyDescent="0.2">
      <c r="A206" s="6">
        <v>44480</v>
      </c>
      <c r="B206" s="7">
        <v>77.650002000000001</v>
      </c>
      <c r="C206" s="8">
        <f t="shared" si="3"/>
        <v>-2.874142989887021E-2</v>
      </c>
    </row>
    <row r="207" spans="1:3" ht="14.25" customHeight="1" x14ac:dyDescent="0.2">
      <c r="A207" s="6">
        <v>44481</v>
      </c>
      <c r="B207" s="7">
        <v>75.800003000000004</v>
      </c>
      <c r="C207" s="8">
        <f t="shared" si="3"/>
        <v>2.4113243125134125E-2</v>
      </c>
    </row>
    <row r="208" spans="1:3" ht="14.25" customHeight="1" x14ac:dyDescent="0.2">
      <c r="A208" s="6">
        <v>44482</v>
      </c>
      <c r="B208" s="7">
        <v>79.449996999999996</v>
      </c>
      <c r="C208" s="8">
        <f t="shared" si="3"/>
        <v>-4.7029522996965389E-2</v>
      </c>
    </row>
    <row r="209" spans="1:3" ht="14.25" customHeight="1" x14ac:dyDescent="0.2">
      <c r="A209" s="6">
        <v>44483</v>
      </c>
      <c r="B209" s="7">
        <v>78.199996999999996</v>
      </c>
      <c r="C209" s="8">
        <f t="shared" si="3"/>
        <v>1.5858246035033718E-2</v>
      </c>
    </row>
    <row r="210" spans="1:3" ht="14.25" customHeight="1" x14ac:dyDescent="0.2">
      <c r="A210" s="6">
        <v>44487</v>
      </c>
      <c r="B210" s="7">
        <v>77.25</v>
      </c>
      <c r="C210" s="8">
        <f t="shared" si="3"/>
        <v>1.2222693410238407E-2</v>
      </c>
    </row>
    <row r="211" spans="1:3" ht="14.25" customHeight="1" x14ac:dyDescent="0.2">
      <c r="A211" s="6">
        <v>44488</v>
      </c>
      <c r="B211" s="7">
        <v>77</v>
      </c>
      <c r="C211" s="8">
        <f t="shared" si="3"/>
        <v>3.2414939241710229E-3</v>
      </c>
    </row>
    <row r="212" spans="1:3" ht="14.25" customHeight="1" x14ac:dyDescent="0.2">
      <c r="A212" s="6">
        <v>44489</v>
      </c>
      <c r="B212" s="7">
        <v>75.099997999999999</v>
      </c>
      <c r="C212" s="8">
        <f t="shared" si="3"/>
        <v>2.4984889714753714E-2</v>
      </c>
    </row>
    <row r="213" spans="1:3" ht="14.25" customHeight="1" x14ac:dyDescent="0.2">
      <c r="A213" s="6">
        <v>44490</v>
      </c>
      <c r="B213" s="7">
        <v>74.650002000000001</v>
      </c>
      <c r="C213" s="8">
        <f t="shared" si="3"/>
        <v>6.0099813620367116E-3</v>
      </c>
    </row>
    <row r="214" spans="1:3" ht="14.25" customHeight="1" x14ac:dyDescent="0.2">
      <c r="A214" s="6">
        <v>44491</v>
      </c>
      <c r="B214" s="7">
        <v>76</v>
      </c>
      <c r="C214" s="8">
        <f t="shared" si="3"/>
        <v>-1.792278950943748E-2</v>
      </c>
    </row>
    <row r="215" spans="1:3" ht="14.25" customHeight="1" x14ac:dyDescent="0.2">
      <c r="A215" s="6">
        <v>44494</v>
      </c>
      <c r="B215" s="7">
        <v>74</v>
      </c>
      <c r="C215" s="8">
        <f t="shared" si="3"/>
        <v>2.6668247082161273E-2</v>
      </c>
    </row>
    <row r="216" spans="1:3" ht="14.25" customHeight="1" x14ac:dyDescent="0.2">
      <c r="A216" s="6">
        <v>44495</v>
      </c>
      <c r="B216" s="7">
        <v>73.349997999999999</v>
      </c>
      <c r="C216" s="8">
        <f t="shared" si="3"/>
        <v>8.8226158817096469E-3</v>
      </c>
    </row>
    <row r="217" spans="1:3" ht="14.25" customHeight="1" x14ac:dyDescent="0.2">
      <c r="A217" s="6">
        <v>44496</v>
      </c>
      <c r="B217" s="7">
        <v>73.449996999999996</v>
      </c>
      <c r="C217" s="8">
        <f t="shared" si="3"/>
        <v>-1.3623844533137794E-3</v>
      </c>
    </row>
    <row r="218" spans="1:3" ht="14.25" customHeight="1" x14ac:dyDescent="0.2">
      <c r="A218" s="6">
        <v>44497</v>
      </c>
      <c r="B218" s="7">
        <v>73.300003000000004</v>
      </c>
      <c r="C218" s="8">
        <f t="shared" si="3"/>
        <v>2.0442119554744198E-3</v>
      </c>
    </row>
    <row r="219" spans="1:3" ht="14.25" customHeight="1" x14ac:dyDescent="0.2">
      <c r="A219" s="6">
        <v>44498</v>
      </c>
      <c r="B219" s="7">
        <v>71.949996999999996</v>
      </c>
      <c r="C219" s="8">
        <f t="shared" si="3"/>
        <v>1.858925818254541E-2</v>
      </c>
    </row>
    <row r="220" spans="1:3" ht="14.25" customHeight="1" x14ac:dyDescent="0.2">
      <c r="A220" s="6">
        <v>44501</v>
      </c>
      <c r="B220" s="7">
        <v>71.599997999999999</v>
      </c>
      <c r="C220" s="8">
        <f t="shared" si="3"/>
        <v>4.8763456041152264E-3</v>
      </c>
    </row>
    <row r="221" spans="1:3" ht="14.25" customHeight="1" x14ac:dyDescent="0.2">
      <c r="A221" s="6">
        <v>44502</v>
      </c>
      <c r="B221" s="7">
        <v>71.550003000000004</v>
      </c>
      <c r="C221" s="8">
        <f t="shared" si="3"/>
        <v>6.9849810245841651E-4</v>
      </c>
    </row>
    <row r="222" spans="1:3" ht="14.25" customHeight="1" x14ac:dyDescent="0.2">
      <c r="A222" s="6">
        <v>44503</v>
      </c>
      <c r="B222" s="7">
        <v>71.25</v>
      </c>
      <c r="C222" s="8">
        <f t="shared" si="3"/>
        <v>4.201728782420389E-3</v>
      </c>
    </row>
    <row r="223" spans="1:3" ht="14.25" customHeight="1" x14ac:dyDescent="0.2">
      <c r="A223" s="6">
        <v>44504</v>
      </c>
      <c r="B223" s="7">
        <v>70.900002000000001</v>
      </c>
      <c r="C223" s="8">
        <f t="shared" si="3"/>
        <v>4.9243574019338342E-3</v>
      </c>
    </row>
    <row r="224" spans="1:3" ht="14.25" customHeight="1" x14ac:dyDescent="0.2">
      <c r="A224" s="6">
        <v>44508</v>
      </c>
      <c r="B224" s="7">
        <v>73.199996999999996</v>
      </c>
      <c r="C224" s="8">
        <f t="shared" si="3"/>
        <v>-3.1924918236832245E-2</v>
      </c>
    </row>
    <row r="225" spans="1:3" ht="14.25" customHeight="1" x14ac:dyDescent="0.2">
      <c r="A225" s="6">
        <v>44509</v>
      </c>
      <c r="B225" s="7">
        <v>75.5</v>
      </c>
      <c r="C225" s="8">
        <f t="shared" si="3"/>
        <v>-3.0937276271320594E-2</v>
      </c>
    </row>
    <row r="226" spans="1:3" ht="14.25" customHeight="1" x14ac:dyDescent="0.2">
      <c r="A226" s="6">
        <v>44510</v>
      </c>
      <c r="B226" s="7">
        <v>75.699996999999996</v>
      </c>
      <c r="C226" s="8">
        <f t="shared" si="3"/>
        <v>-2.6454645583043634E-3</v>
      </c>
    </row>
    <row r="227" spans="1:3" ht="14.25" customHeight="1" x14ac:dyDescent="0.2">
      <c r="A227" s="6">
        <v>44511</v>
      </c>
      <c r="B227" s="7">
        <v>74.300003000000004</v>
      </c>
      <c r="C227" s="8">
        <f t="shared" si="3"/>
        <v>1.8667128712720152E-2</v>
      </c>
    </row>
    <row r="228" spans="1:3" ht="14.25" customHeight="1" x14ac:dyDescent="0.2">
      <c r="A228" s="6">
        <v>44512</v>
      </c>
      <c r="B228" s="7">
        <v>76</v>
      </c>
      <c r="C228" s="8">
        <f t="shared" si="3"/>
        <v>-2.2622348185767707E-2</v>
      </c>
    </row>
    <row r="229" spans="1:3" ht="14.25" customHeight="1" x14ac:dyDescent="0.2">
      <c r="A229" s="6">
        <v>44515</v>
      </c>
      <c r="B229" s="7">
        <v>74.349997999999999</v>
      </c>
      <c r="C229" s="8">
        <f t="shared" si="3"/>
        <v>2.1949694279965702E-2</v>
      </c>
    </row>
    <row r="230" spans="1:3" ht="14.25" customHeight="1" x14ac:dyDescent="0.2">
      <c r="A230" s="6">
        <v>44516</v>
      </c>
      <c r="B230" s="7">
        <v>79.400002000000001</v>
      </c>
      <c r="C230" s="8">
        <f t="shared" si="3"/>
        <v>-6.571474743564118E-2</v>
      </c>
    </row>
    <row r="231" spans="1:3" ht="14.25" customHeight="1" x14ac:dyDescent="0.2">
      <c r="A231" s="6">
        <v>44517</v>
      </c>
      <c r="B231" s="7">
        <v>79.349997999999999</v>
      </c>
      <c r="C231" s="8">
        <f t="shared" si="3"/>
        <v>6.2997167437784036E-4</v>
      </c>
    </row>
    <row r="232" spans="1:3" ht="14.25" customHeight="1" x14ac:dyDescent="0.2">
      <c r="A232" s="6">
        <v>44518</v>
      </c>
      <c r="B232" s="7">
        <v>78.599997999999999</v>
      </c>
      <c r="C232" s="8">
        <f t="shared" si="3"/>
        <v>9.4967477777609926E-3</v>
      </c>
    </row>
    <row r="233" spans="1:3" ht="14.25" customHeight="1" x14ac:dyDescent="0.2">
      <c r="A233" s="6">
        <v>44522</v>
      </c>
      <c r="B233" s="7">
        <v>80.099997999999999</v>
      </c>
      <c r="C233" s="8">
        <f t="shared" si="3"/>
        <v>-1.890415511565632E-2</v>
      </c>
    </row>
    <row r="234" spans="1:3" ht="14.25" customHeight="1" x14ac:dyDescent="0.2">
      <c r="A234" s="6">
        <v>44523</v>
      </c>
      <c r="B234" s="7">
        <v>85.150002000000001</v>
      </c>
      <c r="C234" s="8">
        <f t="shared" si="3"/>
        <v>-6.1138601491135251E-2</v>
      </c>
    </row>
    <row r="235" spans="1:3" ht="14.25" customHeight="1" x14ac:dyDescent="0.2">
      <c r="A235" s="6">
        <v>44524</v>
      </c>
      <c r="B235" s="7">
        <v>87.300003000000004</v>
      </c>
      <c r="C235" s="8">
        <f t="shared" si="3"/>
        <v>-2.4936066613157656E-2</v>
      </c>
    </row>
    <row r="236" spans="1:3" ht="14.25" customHeight="1" x14ac:dyDescent="0.2">
      <c r="A236" s="6">
        <v>44525</v>
      </c>
      <c r="B236" s="7">
        <v>83.400002000000001</v>
      </c>
      <c r="C236" s="8">
        <f t="shared" si="3"/>
        <v>4.57021638643011E-2</v>
      </c>
    </row>
    <row r="237" spans="1:3" ht="14.25" customHeight="1" x14ac:dyDescent="0.2">
      <c r="A237" s="6">
        <v>44526</v>
      </c>
      <c r="B237" s="7">
        <v>79.400002000000001</v>
      </c>
      <c r="C237" s="8">
        <f t="shared" si="3"/>
        <v>4.9149939903509444E-2</v>
      </c>
    </row>
    <row r="238" spans="1:3" ht="14.25" customHeight="1" x14ac:dyDescent="0.2">
      <c r="A238" s="6">
        <v>44529</v>
      </c>
      <c r="B238" s="7">
        <v>73</v>
      </c>
      <c r="C238" s="8">
        <f t="shared" si="3"/>
        <v>8.4038952293615507E-2</v>
      </c>
    </row>
    <row r="239" spans="1:3" ht="14.25" customHeight="1" x14ac:dyDescent="0.2">
      <c r="A239" s="6">
        <v>44530</v>
      </c>
      <c r="B239" s="7">
        <v>73.25</v>
      </c>
      <c r="C239" s="8">
        <f t="shared" si="3"/>
        <v>-3.418806748785609E-3</v>
      </c>
    </row>
    <row r="240" spans="1:3" ht="14.25" customHeight="1" x14ac:dyDescent="0.2">
      <c r="A240" s="6">
        <v>44531</v>
      </c>
      <c r="B240" s="7">
        <v>72.150002000000001</v>
      </c>
      <c r="C240" s="8">
        <f t="shared" si="3"/>
        <v>1.5130934957269462E-2</v>
      </c>
    </row>
    <row r="241" spans="1:3" ht="14.25" customHeight="1" x14ac:dyDescent="0.2">
      <c r="A241" s="6">
        <v>44532</v>
      </c>
      <c r="B241" s="7">
        <v>72.400002000000001</v>
      </c>
      <c r="C241" s="8">
        <f t="shared" si="3"/>
        <v>-3.4590140760724529E-3</v>
      </c>
    </row>
    <row r="242" spans="1:3" ht="14.25" customHeight="1" x14ac:dyDescent="0.2">
      <c r="A242" s="6">
        <v>44533</v>
      </c>
      <c r="B242" s="7">
        <v>72.25</v>
      </c>
      <c r="C242" s="8">
        <f t="shared" si="3"/>
        <v>2.074000023438246E-3</v>
      </c>
    </row>
    <row r="243" spans="1:3" ht="14.25" customHeight="1" x14ac:dyDescent="0.2">
      <c r="A243" s="6">
        <v>44536</v>
      </c>
      <c r="B243" s="7">
        <v>71.699996999999996</v>
      </c>
      <c r="C243" s="8">
        <f t="shared" si="3"/>
        <v>7.6416212279720149E-3</v>
      </c>
    </row>
    <row r="244" spans="1:3" ht="14.25" customHeight="1" x14ac:dyDescent="0.2">
      <c r="A244" s="6">
        <v>44537</v>
      </c>
      <c r="B244" s="7">
        <v>70.349997999999999</v>
      </c>
      <c r="C244" s="8">
        <f t="shared" si="3"/>
        <v>1.9007950633454174E-2</v>
      </c>
    </row>
    <row r="245" spans="1:3" ht="14.25" customHeight="1" x14ac:dyDescent="0.2">
      <c r="A245" s="6">
        <v>44538</v>
      </c>
      <c r="B245" s="7">
        <v>69.300003000000004</v>
      </c>
      <c r="C245" s="8">
        <f t="shared" si="3"/>
        <v>1.5037805645215528E-2</v>
      </c>
    </row>
    <row r="246" spans="1:3" ht="14.25" customHeight="1" x14ac:dyDescent="0.2">
      <c r="A246" s="6">
        <v>44539</v>
      </c>
      <c r="B246" s="7">
        <v>71.650002000000001</v>
      </c>
      <c r="C246" s="8">
        <f t="shared" si="3"/>
        <v>-3.3348232701748734E-2</v>
      </c>
    </row>
    <row r="247" spans="1:3" ht="14.25" customHeight="1" x14ac:dyDescent="0.2">
      <c r="A247" s="6">
        <v>44540</v>
      </c>
      <c r="B247" s="7">
        <v>70.75</v>
      </c>
      <c r="C247" s="8">
        <f t="shared" si="3"/>
        <v>1.2640645664301708E-2</v>
      </c>
    </row>
    <row r="248" spans="1:3" ht="14.25" customHeight="1" x14ac:dyDescent="0.15"/>
    <row r="249" spans="1:3" ht="14.25" customHeight="1" x14ac:dyDescent="0.15"/>
    <row r="250" spans="1:3" ht="14.25" customHeight="1" x14ac:dyDescent="0.15"/>
    <row r="251" spans="1:3" ht="14.25" customHeight="1" x14ac:dyDescent="0.15"/>
    <row r="252" spans="1:3" ht="14.25" customHeight="1" x14ac:dyDescent="0.15"/>
    <row r="253" spans="1:3" ht="14.25" customHeight="1" x14ac:dyDescent="0.15"/>
    <row r="254" spans="1:3" ht="14.25" customHeight="1" x14ac:dyDescent="0.15"/>
    <row r="255" spans="1:3" ht="14.25" customHeight="1" x14ac:dyDescent="0.15"/>
    <row r="256" spans="1:3" ht="14.25" customHeight="1" x14ac:dyDescent="0.15"/>
    <row r="257" ht="14.25" customHeight="1" x14ac:dyDescent="0.15"/>
    <row r="258" ht="14.25" customHeight="1" x14ac:dyDescent="0.15"/>
    <row r="259" ht="14.25" customHeight="1" x14ac:dyDescent="0.15"/>
    <row r="260" ht="14.25" customHeight="1" x14ac:dyDescent="0.15"/>
    <row r="261" ht="14.25" customHeight="1" x14ac:dyDescent="0.15"/>
    <row r="262" ht="14.25" customHeight="1" x14ac:dyDescent="0.15"/>
    <row r="263" ht="14.25" customHeight="1" x14ac:dyDescent="0.15"/>
    <row r="264" ht="14.25" customHeight="1" x14ac:dyDescent="0.15"/>
    <row r="265" ht="14.25" customHeight="1" x14ac:dyDescent="0.15"/>
    <row r="266" ht="14.25" customHeight="1" x14ac:dyDescent="0.15"/>
    <row r="267" ht="14.25" customHeight="1" x14ac:dyDescent="0.15"/>
    <row r="268" ht="14.25" customHeight="1" x14ac:dyDescent="0.15"/>
    <row r="269" ht="14.25" customHeight="1" x14ac:dyDescent="0.15"/>
    <row r="270" ht="14.25" customHeight="1" x14ac:dyDescent="0.15"/>
    <row r="271" ht="14.25" customHeight="1" x14ac:dyDescent="0.15"/>
    <row r="272" ht="14.25" customHeight="1" x14ac:dyDescent="0.15"/>
    <row r="273" ht="14.25" customHeight="1" x14ac:dyDescent="0.15"/>
    <row r="274" ht="14.25" customHeight="1" x14ac:dyDescent="0.15"/>
    <row r="275" ht="14.25" customHeight="1" x14ac:dyDescent="0.15"/>
    <row r="276" ht="14.25" customHeight="1" x14ac:dyDescent="0.15"/>
    <row r="277" ht="14.25" customHeight="1" x14ac:dyDescent="0.15"/>
    <row r="278" ht="14.25" customHeight="1" x14ac:dyDescent="0.15"/>
    <row r="279" ht="14.25" customHeight="1" x14ac:dyDescent="0.15"/>
    <row r="280" ht="14.25" customHeight="1" x14ac:dyDescent="0.15"/>
    <row r="281" ht="14.25" customHeight="1" x14ac:dyDescent="0.15"/>
    <row r="282" ht="14.25" customHeight="1" x14ac:dyDescent="0.15"/>
    <row r="283" ht="14.25" customHeight="1" x14ac:dyDescent="0.15"/>
    <row r="284" ht="14.25" customHeight="1" x14ac:dyDescent="0.15"/>
    <row r="285" ht="14.25" customHeight="1" x14ac:dyDescent="0.15"/>
    <row r="286" ht="14.25" customHeight="1" x14ac:dyDescent="0.15"/>
    <row r="287" ht="14.25" customHeight="1" x14ac:dyDescent="0.15"/>
    <row r="288" ht="14.25" customHeight="1" x14ac:dyDescent="0.15"/>
    <row r="289" ht="14.25" customHeight="1" x14ac:dyDescent="0.15"/>
    <row r="290" ht="14.25" customHeight="1" x14ac:dyDescent="0.15"/>
    <row r="291" ht="14.25" customHeight="1" x14ac:dyDescent="0.15"/>
    <row r="292" ht="14.25" customHeight="1" x14ac:dyDescent="0.15"/>
    <row r="293" ht="14.25" customHeight="1" x14ac:dyDescent="0.15"/>
    <row r="294" ht="14.25" customHeight="1" x14ac:dyDescent="0.15"/>
    <row r="295" ht="14.25" customHeight="1" x14ac:dyDescent="0.15"/>
    <row r="296" ht="14.25" customHeight="1" x14ac:dyDescent="0.15"/>
    <row r="297" ht="14.25" customHeight="1" x14ac:dyDescent="0.15"/>
    <row r="298" ht="14.25" customHeight="1" x14ac:dyDescent="0.15"/>
    <row r="299" ht="14.25" customHeight="1" x14ac:dyDescent="0.15"/>
    <row r="300" ht="14.25" customHeight="1" x14ac:dyDescent="0.15"/>
    <row r="301" ht="14.25" customHeight="1" x14ac:dyDescent="0.15"/>
    <row r="302" ht="14.25" customHeight="1" x14ac:dyDescent="0.15"/>
    <row r="303" ht="14.25" customHeight="1" x14ac:dyDescent="0.15"/>
    <row r="304" ht="14.25" customHeight="1" x14ac:dyDescent="0.15"/>
    <row r="305" ht="14.25" customHeight="1" x14ac:dyDescent="0.15"/>
    <row r="306" ht="14.25" customHeight="1" x14ac:dyDescent="0.15"/>
    <row r="307" ht="14.25" customHeight="1" x14ac:dyDescent="0.15"/>
    <row r="308" ht="14.25" customHeight="1" x14ac:dyDescent="0.15"/>
    <row r="309" ht="14.25" customHeight="1" x14ac:dyDescent="0.15"/>
    <row r="310" ht="14.25" customHeight="1" x14ac:dyDescent="0.15"/>
    <row r="311" ht="14.25" customHeight="1" x14ac:dyDescent="0.15"/>
    <row r="312" ht="14.25" customHeight="1" x14ac:dyDescent="0.15"/>
    <row r="313" ht="14.25" customHeight="1" x14ac:dyDescent="0.15"/>
    <row r="314" ht="14.25" customHeight="1" x14ac:dyDescent="0.15"/>
    <row r="315" ht="14.25" customHeight="1" x14ac:dyDescent="0.15"/>
    <row r="316" ht="14.25" customHeight="1" x14ac:dyDescent="0.15"/>
    <row r="317" ht="14.25" customHeight="1" x14ac:dyDescent="0.15"/>
    <row r="318" ht="14.25" customHeight="1" x14ac:dyDescent="0.15"/>
    <row r="319" ht="14.25" customHeight="1" x14ac:dyDescent="0.15"/>
    <row r="320" ht="14.25" customHeight="1" x14ac:dyDescent="0.15"/>
    <row r="321" ht="14.25" customHeight="1" x14ac:dyDescent="0.15"/>
    <row r="322" ht="14.25" customHeight="1" x14ac:dyDescent="0.15"/>
    <row r="323" ht="14.25" customHeight="1" x14ac:dyDescent="0.15"/>
    <row r="324" ht="14.25" customHeight="1" x14ac:dyDescent="0.15"/>
    <row r="325" ht="14.25" customHeight="1" x14ac:dyDescent="0.15"/>
    <row r="326" ht="14.25" customHeight="1" x14ac:dyDescent="0.15"/>
    <row r="327" ht="14.25" customHeight="1" x14ac:dyDescent="0.15"/>
    <row r="328" ht="14.25" customHeight="1" x14ac:dyDescent="0.15"/>
    <row r="329" ht="14.25" customHeight="1" x14ac:dyDescent="0.15"/>
    <row r="330" ht="14.25" customHeight="1" x14ac:dyDescent="0.15"/>
    <row r="331" ht="14.25" customHeight="1" x14ac:dyDescent="0.15"/>
    <row r="332" ht="14.25" customHeight="1" x14ac:dyDescent="0.15"/>
    <row r="333" ht="14.25" customHeight="1" x14ac:dyDescent="0.15"/>
    <row r="334" ht="14.25" customHeight="1" x14ac:dyDescent="0.15"/>
    <row r="335" ht="14.25" customHeight="1" x14ac:dyDescent="0.15"/>
    <row r="336" ht="14.25" customHeight="1" x14ac:dyDescent="0.15"/>
    <row r="337" ht="14.25" customHeight="1" x14ac:dyDescent="0.15"/>
    <row r="338" ht="14.25" customHeight="1" x14ac:dyDescent="0.15"/>
    <row r="339" ht="14.25" customHeight="1" x14ac:dyDescent="0.15"/>
    <row r="340" ht="14.25" customHeight="1" x14ac:dyDescent="0.15"/>
    <row r="341" ht="14.25" customHeight="1" x14ac:dyDescent="0.15"/>
    <row r="342" ht="14.25" customHeight="1" x14ac:dyDescent="0.15"/>
    <row r="343" ht="14.25" customHeight="1" x14ac:dyDescent="0.15"/>
    <row r="344" ht="14.25" customHeight="1" x14ac:dyDescent="0.15"/>
    <row r="345" ht="14.25" customHeight="1" x14ac:dyDescent="0.15"/>
    <row r="346" ht="14.25" customHeight="1" x14ac:dyDescent="0.15"/>
    <row r="347" ht="14.25" customHeight="1" x14ac:dyDescent="0.15"/>
    <row r="348" ht="14.25" customHeight="1" x14ac:dyDescent="0.15"/>
    <row r="349" ht="14.25" customHeight="1" x14ac:dyDescent="0.15"/>
    <row r="350" ht="14.25" customHeight="1" x14ac:dyDescent="0.15"/>
    <row r="351" ht="14.25" customHeight="1" x14ac:dyDescent="0.15"/>
    <row r="352" ht="14.25" customHeight="1" x14ac:dyDescent="0.15"/>
    <row r="353" ht="14.25" customHeight="1" x14ac:dyDescent="0.15"/>
    <row r="354" ht="14.25" customHeight="1" x14ac:dyDescent="0.15"/>
    <row r="355" ht="14.25" customHeight="1" x14ac:dyDescent="0.15"/>
    <row r="356" ht="14.25" customHeight="1" x14ac:dyDescent="0.15"/>
    <row r="357" ht="14.25" customHeight="1" x14ac:dyDescent="0.15"/>
    <row r="358" ht="14.25" customHeight="1" x14ac:dyDescent="0.15"/>
    <row r="359" ht="14.25" customHeight="1" x14ac:dyDescent="0.15"/>
    <row r="360" ht="14.25" customHeight="1" x14ac:dyDescent="0.15"/>
    <row r="361" ht="14.25" customHeight="1" x14ac:dyDescent="0.15"/>
    <row r="362" ht="14.25" customHeight="1" x14ac:dyDescent="0.15"/>
    <row r="363" ht="14.25" customHeight="1" x14ac:dyDescent="0.15"/>
    <row r="364" ht="14.25" customHeight="1" x14ac:dyDescent="0.15"/>
    <row r="365" ht="14.25" customHeight="1" x14ac:dyDescent="0.15"/>
    <row r="366" ht="14.25" customHeight="1" x14ac:dyDescent="0.15"/>
    <row r="367" ht="14.25" customHeight="1" x14ac:dyDescent="0.15"/>
    <row r="368" ht="14.25" customHeight="1" x14ac:dyDescent="0.15"/>
    <row r="369" ht="14.25" customHeight="1" x14ac:dyDescent="0.15"/>
    <row r="370" ht="14.25" customHeight="1" x14ac:dyDescent="0.15"/>
    <row r="371" ht="14.25" customHeight="1" x14ac:dyDescent="0.15"/>
    <row r="372" ht="14.25" customHeight="1" x14ac:dyDescent="0.15"/>
    <row r="373" ht="14.25" customHeight="1" x14ac:dyDescent="0.15"/>
    <row r="374" ht="14.25" customHeight="1" x14ac:dyDescent="0.15"/>
    <row r="375" ht="14.25" customHeight="1" x14ac:dyDescent="0.15"/>
    <row r="376" ht="14.25" customHeight="1" x14ac:dyDescent="0.15"/>
    <row r="377" ht="14.25" customHeight="1" x14ac:dyDescent="0.15"/>
    <row r="378" ht="14.25" customHeight="1" x14ac:dyDescent="0.15"/>
    <row r="379" ht="14.25" customHeight="1" x14ac:dyDescent="0.15"/>
    <row r="380" ht="14.25" customHeight="1" x14ac:dyDescent="0.15"/>
    <row r="381" ht="14.25" customHeight="1" x14ac:dyDescent="0.15"/>
    <row r="382" ht="14.25" customHeight="1" x14ac:dyDescent="0.15"/>
    <row r="383" ht="14.25" customHeight="1" x14ac:dyDescent="0.15"/>
    <row r="384" ht="14.25" customHeight="1" x14ac:dyDescent="0.15"/>
    <row r="385" ht="14.25" customHeight="1" x14ac:dyDescent="0.15"/>
    <row r="386" ht="14.25" customHeight="1" x14ac:dyDescent="0.15"/>
    <row r="387" ht="14.25" customHeight="1" x14ac:dyDescent="0.15"/>
    <row r="388" ht="14.25" customHeight="1" x14ac:dyDescent="0.15"/>
    <row r="389" ht="14.25" customHeight="1" x14ac:dyDescent="0.15"/>
    <row r="390" ht="14.25" customHeight="1" x14ac:dyDescent="0.15"/>
    <row r="391" ht="14.25" customHeight="1" x14ac:dyDescent="0.15"/>
    <row r="392" ht="14.25" customHeight="1" x14ac:dyDescent="0.15"/>
    <row r="393" ht="14.25" customHeight="1" x14ac:dyDescent="0.15"/>
    <row r="394" ht="14.25" customHeight="1" x14ac:dyDescent="0.15"/>
    <row r="395" ht="14.25" customHeight="1" x14ac:dyDescent="0.15"/>
    <row r="396" ht="14.25" customHeight="1" x14ac:dyDescent="0.15"/>
    <row r="397" ht="14.25" customHeight="1" x14ac:dyDescent="0.15"/>
    <row r="398" ht="14.25" customHeight="1" x14ac:dyDescent="0.15"/>
    <row r="399" ht="14.25" customHeight="1" x14ac:dyDescent="0.15"/>
    <row r="400" ht="14.25" customHeight="1" x14ac:dyDescent="0.15"/>
    <row r="401" ht="14.25" customHeight="1" x14ac:dyDescent="0.15"/>
    <row r="402" ht="14.25" customHeight="1" x14ac:dyDescent="0.15"/>
    <row r="403" ht="14.25" customHeight="1" x14ac:dyDescent="0.15"/>
    <row r="404" ht="14.25" customHeight="1" x14ac:dyDescent="0.15"/>
    <row r="405" ht="14.25" customHeight="1" x14ac:dyDescent="0.15"/>
    <row r="406" ht="14.25" customHeight="1" x14ac:dyDescent="0.15"/>
    <row r="407" ht="14.25" customHeight="1" x14ac:dyDescent="0.15"/>
    <row r="408" ht="14.25" customHeight="1" x14ac:dyDescent="0.15"/>
    <row r="409" ht="14.25" customHeight="1" x14ac:dyDescent="0.15"/>
    <row r="410" ht="14.25" customHeight="1" x14ac:dyDescent="0.15"/>
    <row r="411" ht="14.25" customHeight="1" x14ac:dyDescent="0.15"/>
    <row r="412" ht="14.25" customHeight="1" x14ac:dyDescent="0.15"/>
    <row r="413" ht="14.25" customHeight="1" x14ac:dyDescent="0.15"/>
    <row r="414" ht="14.25" customHeight="1" x14ac:dyDescent="0.15"/>
    <row r="415" ht="14.25" customHeight="1" x14ac:dyDescent="0.15"/>
    <row r="416" ht="14.25" customHeight="1" x14ac:dyDescent="0.15"/>
    <row r="417" ht="14.25" customHeight="1" x14ac:dyDescent="0.15"/>
    <row r="418" ht="14.25" customHeight="1" x14ac:dyDescent="0.15"/>
    <row r="419" ht="14.25" customHeight="1" x14ac:dyDescent="0.15"/>
    <row r="420" ht="14.25" customHeight="1" x14ac:dyDescent="0.15"/>
    <row r="421" ht="14.25" customHeight="1" x14ac:dyDescent="0.15"/>
    <row r="422" ht="14.25" customHeight="1" x14ac:dyDescent="0.15"/>
    <row r="423" ht="14.25" customHeight="1" x14ac:dyDescent="0.15"/>
    <row r="424" ht="14.25" customHeight="1" x14ac:dyDescent="0.15"/>
    <row r="425" ht="14.25" customHeight="1" x14ac:dyDescent="0.15"/>
    <row r="426" ht="14.25" customHeight="1" x14ac:dyDescent="0.15"/>
    <row r="427" ht="14.25" customHeight="1" x14ac:dyDescent="0.15"/>
    <row r="428" ht="14.25" customHeight="1" x14ac:dyDescent="0.15"/>
    <row r="429" ht="14.25" customHeight="1" x14ac:dyDescent="0.15"/>
    <row r="430" ht="14.25" customHeight="1" x14ac:dyDescent="0.15"/>
    <row r="431" ht="14.25" customHeight="1" x14ac:dyDescent="0.15"/>
    <row r="432" ht="14.25" customHeight="1" x14ac:dyDescent="0.15"/>
    <row r="433" ht="14.25" customHeight="1" x14ac:dyDescent="0.15"/>
    <row r="434" ht="14.25" customHeight="1" x14ac:dyDescent="0.15"/>
    <row r="435" ht="14.25" customHeight="1" x14ac:dyDescent="0.15"/>
    <row r="436" ht="14.25" customHeight="1" x14ac:dyDescent="0.15"/>
    <row r="437" ht="14.25" customHeight="1" x14ac:dyDescent="0.15"/>
    <row r="438" ht="14.25" customHeight="1" x14ac:dyDescent="0.15"/>
    <row r="439" ht="14.25" customHeight="1" x14ac:dyDescent="0.15"/>
    <row r="440" ht="14.25" customHeight="1" x14ac:dyDescent="0.15"/>
    <row r="441" ht="14.25" customHeight="1" x14ac:dyDescent="0.15"/>
    <row r="442" ht="14.25" customHeight="1" x14ac:dyDescent="0.15"/>
    <row r="443" ht="14.25" customHeight="1" x14ac:dyDescent="0.15"/>
    <row r="444" ht="14.25" customHeight="1" x14ac:dyDescent="0.15"/>
    <row r="445" ht="14.25" customHeight="1" x14ac:dyDescent="0.15"/>
    <row r="446" ht="14.25" customHeight="1" x14ac:dyDescent="0.15"/>
    <row r="447" ht="14.25" customHeight="1" x14ac:dyDescent="0.15"/>
    <row r="448" ht="14.25" customHeight="1" x14ac:dyDescent="0.15"/>
    <row r="449" ht="14.25" customHeight="1" x14ac:dyDescent="0.15"/>
    <row r="450" ht="14.25" customHeight="1" x14ac:dyDescent="0.15"/>
    <row r="451" ht="14.25" customHeight="1" x14ac:dyDescent="0.15"/>
    <row r="452" ht="14.25" customHeight="1" x14ac:dyDescent="0.15"/>
    <row r="453" ht="14.25" customHeight="1" x14ac:dyDescent="0.15"/>
    <row r="454" ht="14.25" customHeight="1" x14ac:dyDescent="0.15"/>
    <row r="455" ht="14.25" customHeight="1" x14ac:dyDescent="0.15"/>
    <row r="456" ht="14.25" customHeight="1" x14ac:dyDescent="0.15"/>
    <row r="457" ht="14.25" customHeight="1" x14ac:dyDescent="0.15"/>
    <row r="458" ht="14.25" customHeight="1" x14ac:dyDescent="0.15"/>
    <row r="459" ht="14.25" customHeight="1" x14ac:dyDescent="0.15"/>
    <row r="460" ht="14.25" customHeight="1" x14ac:dyDescent="0.15"/>
    <row r="461" ht="14.25" customHeight="1" x14ac:dyDescent="0.15"/>
    <row r="462" ht="14.25" customHeight="1" x14ac:dyDescent="0.15"/>
    <row r="463" ht="14.25" customHeight="1" x14ac:dyDescent="0.15"/>
    <row r="464" ht="14.25" customHeight="1" x14ac:dyDescent="0.15"/>
    <row r="465" ht="14.25" customHeight="1" x14ac:dyDescent="0.15"/>
    <row r="466" ht="14.25" customHeight="1" x14ac:dyDescent="0.15"/>
    <row r="467" ht="14.25" customHeight="1" x14ac:dyDescent="0.15"/>
    <row r="468" ht="14.25" customHeight="1" x14ac:dyDescent="0.15"/>
    <row r="469" ht="14.25" customHeight="1" x14ac:dyDescent="0.15"/>
    <row r="470" ht="14.25" customHeight="1" x14ac:dyDescent="0.15"/>
    <row r="471" ht="14.25" customHeight="1" x14ac:dyDescent="0.15"/>
    <row r="472" ht="14.25" customHeight="1" x14ac:dyDescent="0.15"/>
    <row r="473" ht="14.25" customHeight="1" x14ac:dyDescent="0.15"/>
    <row r="474" ht="14.25" customHeight="1" x14ac:dyDescent="0.15"/>
    <row r="475" ht="14.25" customHeight="1" x14ac:dyDescent="0.15"/>
    <row r="476" ht="14.25" customHeight="1" x14ac:dyDescent="0.15"/>
    <row r="477" ht="14.25" customHeight="1" x14ac:dyDescent="0.15"/>
    <row r="478" ht="14.25" customHeight="1" x14ac:dyDescent="0.15"/>
    <row r="479" ht="14.25" customHeight="1" x14ac:dyDescent="0.15"/>
    <row r="480" ht="14.25" customHeight="1" x14ac:dyDescent="0.15"/>
    <row r="481" ht="14.25" customHeight="1" x14ac:dyDescent="0.15"/>
    <row r="482" ht="14.25" customHeight="1" x14ac:dyDescent="0.15"/>
    <row r="483" ht="14.25" customHeight="1" x14ac:dyDescent="0.15"/>
    <row r="484" ht="14.25" customHeight="1" x14ac:dyDescent="0.15"/>
    <row r="485" ht="14.25" customHeight="1" x14ac:dyDescent="0.15"/>
    <row r="486" ht="14.25" customHeight="1" x14ac:dyDescent="0.15"/>
    <row r="487" ht="14.25" customHeight="1" x14ac:dyDescent="0.15"/>
    <row r="488" ht="14.25" customHeight="1" x14ac:dyDescent="0.15"/>
    <row r="489" ht="14.25" customHeight="1" x14ac:dyDescent="0.15"/>
    <row r="490" ht="14.25" customHeight="1" x14ac:dyDescent="0.15"/>
    <row r="491" ht="14.25" customHeight="1" x14ac:dyDescent="0.15"/>
    <row r="492" ht="14.25" customHeight="1" x14ac:dyDescent="0.15"/>
    <row r="493" ht="14.25" customHeight="1" x14ac:dyDescent="0.15"/>
    <row r="494" ht="14.25" customHeight="1" x14ac:dyDescent="0.15"/>
    <row r="495" ht="14.25" customHeight="1" x14ac:dyDescent="0.15"/>
    <row r="496" ht="14.25" customHeight="1" x14ac:dyDescent="0.15"/>
    <row r="497" ht="14.25" customHeight="1" x14ac:dyDescent="0.15"/>
    <row r="498" ht="14.25" customHeight="1" x14ac:dyDescent="0.15"/>
    <row r="499" ht="14.25" customHeight="1" x14ac:dyDescent="0.15"/>
    <row r="500" ht="14.25" customHeight="1" x14ac:dyDescent="0.15"/>
    <row r="501" ht="14.25" customHeight="1" x14ac:dyDescent="0.15"/>
    <row r="502" ht="14.25" customHeight="1" x14ac:dyDescent="0.15"/>
    <row r="503" ht="14.25" customHeight="1" x14ac:dyDescent="0.15"/>
    <row r="504" ht="14.25" customHeight="1" x14ac:dyDescent="0.15"/>
    <row r="505" ht="14.25" customHeight="1" x14ac:dyDescent="0.15"/>
    <row r="506" ht="14.25" customHeight="1" x14ac:dyDescent="0.15"/>
    <row r="507" ht="14.25" customHeight="1" x14ac:dyDescent="0.15"/>
    <row r="508" ht="14.25" customHeight="1" x14ac:dyDescent="0.15"/>
    <row r="509" ht="14.25" customHeight="1" x14ac:dyDescent="0.15"/>
    <row r="510" ht="14.25" customHeight="1" x14ac:dyDescent="0.15"/>
    <row r="511" ht="14.25" customHeight="1" x14ac:dyDescent="0.15"/>
    <row r="512" ht="14.25" customHeight="1" x14ac:dyDescent="0.15"/>
    <row r="513" ht="14.25" customHeight="1" x14ac:dyDescent="0.15"/>
    <row r="514" ht="14.25" customHeight="1" x14ac:dyDescent="0.15"/>
    <row r="515" ht="14.25" customHeight="1" x14ac:dyDescent="0.15"/>
    <row r="516" ht="14.25" customHeight="1" x14ac:dyDescent="0.15"/>
    <row r="517" ht="14.25" customHeight="1" x14ac:dyDescent="0.15"/>
    <row r="518" ht="14.25" customHeight="1" x14ac:dyDescent="0.15"/>
    <row r="519" ht="14.25" customHeight="1" x14ac:dyDescent="0.15"/>
    <row r="520" ht="14.25" customHeight="1" x14ac:dyDescent="0.15"/>
    <row r="521" ht="14.25" customHeight="1" x14ac:dyDescent="0.15"/>
    <row r="522" ht="14.25" customHeight="1" x14ac:dyDescent="0.15"/>
    <row r="523" ht="14.25" customHeight="1" x14ac:dyDescent="0.15"/>
    <row r="524" ht="14.25" customHeight="1" x14ac:dyDescent="0.15"/>
    <row r="525" ht="14.25" customHeight="1" x14ac:dyDescent="0.15"/>
    <row r="526" ht="14.25" customHeight="1" x14ac:dyDescent="0.15"/>
    <row r="527" ht="14.25" customHeight="1" x14ac:dyDescent="0.15"/>
    <row r="528" ht="14.25" customHeight="1" x14ac:dyDescent="0.15"/>
    <row r="529" ht="14.25" customHeight="1" x14ac:dyDescent="0.15"/>
    <row r="530" ht="14.25" customHeight="1" x14ac:dyDescent="0.15"/>
    <row r="531" ht="14.25" customHeight="1" x14ac:dyDescent="0.15"/>
    <row r="532" ht="14.25" customHeight="1" x14ac:dyDescent="0.15"/>
    <row r="533" ht="14.25" customHeight="1" x14ac:dyDescent="0.15"/>
    <row r="534" ht="14.25" customHeight="1" x14ac:dyDescent="0.15"/>
    <row r="535" ht="14.25" customHeight="1" x14ac:dyDescent="0.15"/>
    <row r="536" ht="14.25" customHeight="1" x14ac:dyDescent="0.15"/>
    <row r="537" ht="14.25" customHeight="1" x14ac:dyDescent="0.15"/>
    <row r="538" ht="14.25" customHeight="1" x14ac:dyDescent="0.15"/>
    <row r="539" ht="14.25" customHeight="1" x14ac:dyDescent="0.15"/>
    <row r="540" ht="14.25" customHeight="1" x14ac:dyDescent="0.15"/>
    <row r="541" ht="14.25" customHeight="1" x14ac:dyDescent="0.15"/>
    <row r="542" ht="14.25" customHeight="1" x14ac:dyDescent="0.15"/>
    <row r="543" ht="14.25" customHeight="1" x14ac:dyDescent="0.15"/>
    <row r="544" ht="14.25" customHeight="1" x14ac:dyDescent="0.15"/>
    <row r="545" ht="14.25" customHeight="1" x14ac:dyDescent="0.15"/>
    <row r="546" ht="14.25" customHeight="1" x14ac:dyDescent="0.15"/>
    <row r="547" ht="14.25" customHeight="1" x14ac:dyDescent="0.15"/>
    <row r="548" ht="14.25" customHeight="1" x14ac:dyDescent="0.15"/>
    <row r="549" ht="14.25" customHeight="1" x14ac:dyDescent="0.15"/>
    <row r="550" ht="14.25" customHeight="1" x14ac:dyDescent="0.15"/>
    <row r="551" ht="14.25" customHeight="1" x14ac:dyDescent="0.15"/>
    <row r="552" ht="14.25" customHeight="1" x14ac:dyDescent="0.15"/>
    <row r="553" ht="14.25" customHeight="1" x14ac:dyDescent="0.15"/>
    <row r="554" ht="14.25" customHeight="1" x14ac:dyDescent="0.15"/>
    <row r="555" ht="14.25" customHeight="1" x14ac:dyDescent="0.15"/>
    <row r="556" ht="14.25" customHeight="1" x14ac:dyDescent="0.15"/>
    <row r="557" ht="14.25" customHeight="1" x14ac:dyDescent="0.15"/>
    <row r="558" ht="14.25" customHeight="1" x14ac:dyDescent="0.15"/>
    <row r="559" ht="14.25" customHeight="1" x14ac:dyDescent="0.15"/>
    <row r="560" ht="14.25" customHeight="1" x14ac:dyDescent="0.15"/>
    <row r="561" ht="14.25" customHeight="1" x14ac:dyDescent="0.15"/>
    <row r="562" ht="14.25" customHeight="1" x14ac:dyDescent="0.15"/>
    <row r="563" ht="14.25" customHeight="1" x14ac:dyDescent="0.15"/>
    <row r="564" ht="14.25" customHeight="1" x14ac:dyDescent="0.15"/>
    <row r="565" ht="14.25" customHeight="1" x14ac:dyDescent="0.15"/>
    <row r="566" ht="14.25" customHeight="1" x14ac:dyDescent="0.15"/>
    <row r="567" ht="14.25" customHeight="1" x14ac:dyDescent="0.15"/>
    <row r="568" ht="14.25" customHeight="1" x14ac:dyDescent="0.15"/>
    <row r="569" ht="14.25" customHeight="1" x14ac:dyDescent="0.15"/>
    <row r="570" ht="14.25" customHeight="1" x14ac:dyDescent="0.15"/>
    <row r="571" ht="14.25" customHeight="1" x14ac:dyDescent="0.15"/>
    <row r="572" ht="14.25" customHeight="1" x14ac:dyDescent="0.15"/>
    <row r="573" ht="14.25" customHeight="1" x14ac:dyDescent="0.15"/>
    <row r="574" ht="14.25" customHeight="1" x14ac:dyDescent="0.15"/>
    <row r="575" ht="14.25" customHeight="1" x14ac:dyDescent="0.15"/>
    <row r="576" ht="14.25" customHeight="1" x14ac:dyDescent="0.15"/>
    <row r="577" ht="14.25" customHeight="1" x14ac:dyDescent="0.15"/>
    <row r="578" ht="14.25" customHeight="1" x14ac:dyDescent="0.15"/>
    <row r="579" ht="14.25" customHeight="1" x14ac:dyDescent="0.15"/>
    <row r="580" ht="14.25" customHeight="1" x14ac:dyDescent="0.15"/>
    <row r="581" ht="14.25" customHeight="1" x14ac:dyDescent="0.15"/>
    <row r="582" ht="14.25" customHeight="1" x14ac:dyDescent="0.15"/>
    <row r="583" ht="14.25" customHeight="1" x14ac:dyDescent="0.15"/>
    <row r="584" ht="14.25" customHeight="1" x14ac:dyDescent="0.15"/>
    <row r="585" ht="14.25" customHeight="1" x14ac:dyDescent="0.15"/>
    <row r="586" ht="14.25" customHeight="1" x14ac:dyDescent="0.15"/>
    <row r="587" ht="14.25" customHeight="1" x14ac:dyDescent="0.15"/>
    <row r="588" ht="14.25" customHeight="1" x14ac:dyDescent="0.15"/>
    <row r="589" ht="14.25" customHeight="1" x14ac:dyDescent="0.15"/>
    <row r="590" ht="14.25" customHeight="1" x14ac:dyDescent="0.15"/>
    <row r="591" ht="14.25" customHeight="1" x14ac:dyDescent="0.15"/>
    <row r="592" ht="14.25" customHeight="1" x14ac:dyDescent="0.15"/>
    <row r="593" ht="14.25" customHeight="1" x14ac:dyDescent="0.15"/>
    <row r="594" ht="14.25" customHeight="1" x14ac:dyDescent="0.15"/>
    <row r="595" ht="14.25" customHeight="1" x14ac:dyDescent="0.15"/>
    <row r="596" ht="14.25" customHeight="1" x14ac:dyDescent="0.15"/>
    <row r="597" ht="14.25" customHeight="1" x14ac:dyDescent="0.15"/>
    <row r="598" ht="14.25" customHeight="1" x14ac:dyDescent="0.15"/>
    <row r="599" ht="14.25" customHeight="1" x14ac:dyDescent="0.15"/>
    <row r="600" ht="14.25" customHeight="1" x14ac:dyDescent="0.15"/>
    <row r="601" ht="14.25" customHeight="1" x14ac:dyDescent="0.15"/>
    <row r="602" ht="14.25" customHeight="1" x14ac:dyDescent="0.15"/>
    <row r="603" ht="14.25" customHeight="1" x14ac:dyDescent="0.15"/>
    <row r="604" ht="14.25" customHeight="1" x14ac:dyDescent="0.15"/>
    <row r="605" ht="14.25" customHeight="1" x14ac:dyDescent="0.15"/>
    <row r="606" ht="14.25" customHeight="1" x14ac:dyDescent="0.15"/>
    <row r="607" ht="14.25" customHeight="1" x14ac:dyDescent="0.15"/>
    <row r="608" ht="14.25" customHeight="1" x14ac:dyDescent="0.15"/>
    <row r="609" ht="14.25" customHeight="1" x14ac:dyDescent="0.15"/>
    <row r="610" ht="14.25" customHeight="1" x14ac:dyDescent="0.15"/>
    <row r="611" ht="14.25" customHeight="1" x14ac:dyDescent="0.15"/>
    <row r="612" ht="14.25" customHeight="1" x14ac:dyDescent="0.15"/>
    <row r="613" ht="14.25" customHeight="1" x14ac:dyDescent="0.15"/>
    <row r="614" ht="14.25" customHeight="1" x14ac:dyDescent="0.15"/>
    <row r="615" ht="14.25" customHeight="1" x14ac:dyDescent="0.15"/>
    <row r="616" ht="14.25" customHeight="1" x14ac:dyDescent="0.15"/>
    <row r="617" ht="14.25" customHeight="1" x14ac:dyDescent="0.15"/>
    <row r="618" ht="14.25" customHeight="1" x14ac:dyDescent="0.15"/>
    <row r="619" ht="14.25" customHeight="1" x14ac:dyDescent="0.15"/>
    <row r="620" ht="14.25" customHeight="1" x14ac:dyDescent="0.15"/>
    <row r="621" ht="14.25" customHeight="1" x14ac:dyDescent="0.15"/>
    <row r="622" ht="14.25" customHeight="1" x14ac:dyDescent="0.15"/>
    <row r="623" ht="14.25" customHeight="1" x14ac:dyDescent="0.15"/>
    <row r="624" ht="14.25" customHeight="1" x14ac:dyDescent="0.15"/>
    <row r="625" ht="14.25" customHeight="1" x14ac:dyDescent="0.15"/>
    <row r="626" ht="14.25" customHeight="1" x14ac:dyDescent="0.15"/>
    <row r="627" ht="14.25" customHeight="1" x14ac:dyDescent="0.15"/>
    <row r="628" ht="14.25" customHeight="1" x14ac:dyDescent="0.15"/>
    <row r="629" ht="14.25" customHeight="1" x14ac:dyDescent="0.15"/>
    <row r="630" ht="14.25" customHeight="1" x14ac:dyDescent="0.15"/>
    <row r="631" ht="14.25" customHeight="1" x14ac:dyDescent="0.15"/>
    <row r="632" ht="14.25" customHeight="1" x14ac:dyDescent="0.15"/>
    <row r="633" ht="14.25" customHeight="1" x14ac:dyDescent="0.15"/>
    <row r="634" ht="14.25" customHeight="1" x14ac:dyDescent="0.15"/>
    <row r="635" ht="14.25" customHeight="1" x14ac:dyDescent="0.15"/>
    <row r="636" ht="14.25" customHeight="1" x14ac:dyDescent="0.15"/>
    <row r="637" ht="14.25" customHeight="1" x14ac:dyDescent="0.15"/>
    <row r="638" ht="14.25" customHeight="1" x14ac:dyDescent="0.15"/>
    <row r="639" ht="14.25" customHeight="1" x14ac:dyDescent="0.15"/>
    <row r="640" ht="14.25" customHeight="1" x14ac:dyDescent="0.15"/>
    <row r="641" ht="14.25" customHeight="1" x14ac:dyDescent="0.15"/>
    <row r="642" ht="14.25" customHeight="1" x14ac:dyDescent="0.15"/>
    <row r="643" ht="14.25" customHeight="1" x14ac:dyDescent="0.15"/>
    <row r="644" ht="14.25" customHeight="1" x14ac:dyDescent="0.15"/>
    <row r="645" ht="14.25" customHeight="1" x14ac:dyDescent="0.15"/>
    <row r="646" ht="14.25" customHeight="1" x14ac:dyDescent="0.15"/>
    <row r="647" ht="14.25" customHeight="1" x14ac:dyDescent="0.15"/>
    <row r="648" ht="14.25" customHeight="1" x14ac:dyDescent="0.15"/>
    <row r="649" ht="14.25" customHeight="1" x14ac:dyDescent="0.15"/>
    <row r="650" ht="14.25" customHeight="1" x14ac:dyDescent="0.15"/>
    <row r="651" ht="14.25" customHeight="1" x14ac:dyDescent="0.15"/>
    <row r="652" ht="14.25" customHeight="1" x14ac:dyDescent="0.15"/>
    <row r="653" ht="14.25" customHeight="1" x14ac:dyDescent="0.15"/>
    <row r="654" ht="14.25" customHeight="1" x14ac:dyDescent="0.15"/>
    <row r="655" ht="14.25" customHeight="1" x14ac:dyDescent="0.15"/>
    <row r="656" ht="14.25" customHeight="1" x14ac:dyDescent="0.15"/>
    <row r="657" ht="14.25" customHeight="1" x14ac:dyDescent="0.15"/>
    <row r="658" ht="14.25" customHeight="1" x14ac:dyDescent="0.15"/>
    <row r="659" ht="14.25" customHeight="1" x14ac:dyDescent="0.15"/>
    <row r="660" ht="14.25" customHeight="1" x14ac:dyDescent="0.15"/>
    <row r="661" ht="14.25" customHeight="1" x14ac:dyDescent="0.15"/>
    <row r="662" ht="14.25" customHeight="1" x14ac:dyDescent="0.15"/>
    <row r="663" ht="14.25" customHeight="1" x14ac:dyDescent="0.15"/>
    <row r="664" ht="14.25" customHeight="1" x14ac:dyDescent="0.15"/>
    <row r="665" ht="14.25" customHeight="1" x14ac:dyDescent="0.15"/>
    <row r="666" ht="14.25" customHeight="1" x14ac:dyDescent="0.15"/>
    <row r="667" ht="14.25" customHeight="1" x14ac:dyDescent="0.15"/>
    <row r="668" ht="14.25" customHeight="1" x14ac:dyDescent="0.15"/>
    <row r="669" ht="14.25" customHeight="1" x14ac:dyDescent="0.15"/>
    <row r="670" ht="14.25" customHeight="1" x14ac:dyDescent="0.15"/>
    <row r="671" ht="14.25" customHeight="1" x14ac:dyDescent="0.15"/>
    <row r="672" ht="14.25" customHeight="1" x14ac:dyDescent="0.15"/>
    <row r="673" ht="14.25" customHeight="1" x14ac:dyDescent="0.15"/>
    <row r="674" ht="14.25" customHeight="1" x14ac:dyDescent="0.15"/>
    <row r="675" ht="14.25" customHeight="1" x14ac:dyDescent="0.15"/>
    <row r="676" ht="14.25" customHeight="1" x14ac:dyDescent="0.15"/>
    <row r="677" ht="14.25" customHeight="1" x14ac:dyDescent="0.15"/>
    <row r="678" ht="14.25" customHeight="1" x14ac:dyDescent="0.15"/>
    <row r="679" ht="14.25" customHeight="1" x14ac:dyDescent="0.15"/>
    <row r="680" ht="14.25" customHeight="1" x14ac:dyDescent="0.15"/>
    <row r="681" ht="14.25" customHeight="1" x14ac:dyDescent="0.15"/>
    <row r="682" ht="14.25" customHeight="1" x14ac:dyDescent="0.15"/>
    <row r="683" ht="14.25" customHeight="1" x14ac:dyDescent="0.15"/>
    <row r="684" ht="14.25" customHeight="1" x14ac:dyDescent="0.15"/>
    <row r="685" ht="14.25" customHeight="1" x14ac:dyDescent="0.15"/>
    <row r="686" ht="14.25" customHeight="1" x14ac:dyDescent="0.15"/>
    <row r="687" ht="14.25" customHeight="1" x14ac:dyDescent="0.15"/>
    <row r="688" ht="14.25" customHeight="1" x14ac:dyDescent="0.15"/>
    <row r="689" ht="14.25" customHeight="1" x14ac:dyDescent="0.15"/>
    <row r="690" ht="14.25" customHeight="1" x14ac:dyDescent="0.15"/>
    <row r="691" ht="14.25" customHeight="1" x14ac:dyDescent="0.15"/>
    <row r="692" ht="14.25" customHeight="1" x14ac:dyDescent="0.15"/>
    <row r="693" ht="14.25" customHeight="1" x14ac:dyDescent="0.15"/>
    <row r="694" ht="14.25" customHeight="1" x14ac:dyDescent="0.15"/>
    <row r="695" ht="14.25" customHeight="1" x14ac:dyDescent="0.15"/>
    <row r="696" ht="14.25" customHeight="1" x14ac:dyDescent="0.15"/>
    <row r="697" ht="14.25" customHeight="1" x14ac:dyDescent="0.15"/>
    <row r="698" ht="14.25" customHeight="1" x14ac:dyDescent="0.15"/>
    <row r="699" ht="14.25" customHeight="1" x14ac:dyDescent="0.15"/>
    <row r="700" ht="14.25" customHeight="1" x14ac:dyDescent="0.15"/>
    <row r="701" ht="14.25" customHeight="1" x14ac:dyDescent="0.15"/>
    <row r="702" ht="14.25" customHeight="1" x14ac:dyDescent="0.15"/>
    <row r="703" ht="14.25" customHeight="1" x14ac:dyDescent="0.15"/>
    <row r="704" ht="14.25" customHeight="1" x14ac:dyDescent="0.15"/>
    <row r="705" ht="14.25" customHeight="1" x14ac:dyDescent="0.15"/>
    <row r="706" ht="14.25" customHeight="1" x14ac:dyDescent="0.15"/>
    <row r="707" ht="14.25" customHeight="1" x14ac:dyDescent="0.15"/>
    <row r="708" ht="14.25" customHeight="1" x14ac:dyDescent="0.15"/>
    <row r="709" ht="14.25" customHeight="1" x14ac:dyDescent="0.15"/>
    <row r="710" ht="14.25" customHeight="1" x14ac:dyDescent="0.15"/>
    <row r="711" ht="14.25" customHeight="1" x14ac:dyDescent="0.15"/>
    <row r="712" ht="14.25" customHeight="1" x14ac:dyDescent="0.15"/>
    <row r="713" ht="14.25" customHeight="1" x14ac:dyDescent="0.15"/>
    <row r="714" ht="14.25" customHeight="1" x14ac:dyDescent="0.15"/>
    <row r="715" ht="14.25" customHeight="1" x14ac:dyDescent="0.15"/>
    <row r="716" ht="14.25" customHeight="1" x14ac:dyDescent="0.15"/>
    <row r="717" ht="14.25" customHeight="1" x14ac:dyDescent="0.15"/>
    <row r="718" ht="14.25" customHeight="1" x14ac:dyDescent="0.15"/>
    <row r="719" ht="14.25" customHeight="1" x14ac:dyDescent="0.15"/>
    <row r="720" ht="14.25" customHeight="1" x14ac:dyDescent="0.15"/>
    <row r="721" ht="14.25" customHeight="1" x14ac:dyDescent="0.15"/>
    <row r="722" ht="14.25" customHeight="1" x14ac:dyDescent="0.15"/>
    <row r="723" ht="14.25" customHeight="1" x14ac:dyDescent="0.15"/>
    <row r="724" ht="14.25" customHeight="1" x14ac:dyDescent="0.15"/>
    <row r="725" ht="14.25" customHeight="1" x14ac:dyDescent="0.15"/>
    <row r="726" ht="14.25" customHeight="1" x14ac:dyDescent="0.15"/>
    <row r="727" ht="14.25" customHeight="1" x14ac:dyDescent="0.15"/>
    <row r="728" ht="14.25" customHeight="1" x14ac:dyDescent="0.15"/>
    <row r="729" ht="14.25" customHeight="1" x14ac:dyDescent="0.15"/>
    <row r="730" ht="14.25" customHeight="1" x14ac:dyDescent="0.15"/>
    <row r="731" ht="14.25" customHeight="1" x14ac:dyDescent="0.15"/>
    <row r="732" ht="14.25" customHeight="1" x14ac:dyDescent="0.15"/>
    <row r="733" ht="14.25" customHeight="1" x14ac:dyDescent="0.15"/>
    <row r="734" ht="14.25" customHeight="1" x14ac:dyDescent="0.15"/>
    <row r="735" ht="14.25" customHeight="1" x14ac:dyDescent="0.15"/>
    <row r="736" ht="14.25" customHeight="1" x14ac:dyDescent="0.15"/>
    <row r="737" ht="14.25" customHeight="1" x14ac:dyDescent="0.15"/>
    <row r="738" ht="14.25" customHeight="1" x14ac:dyDescent="0.15"/>
    <row r="739" ht="14.25" customHeight="1" x14ac:dyDescent="0.15"/>
    <row r="740" ht="14.25" customHeight="1" x14ac:dyDescent="0.15"/>
    <row r="741" ht="14.25" customHeight="1" x14ac:dyDescent="0.15"/>
    <row r="742" ht="14.25" customHeight="1" x14ac:dyDescent="0.15"/>
    <row r="743" ht="14.25" customHeight="1" x14ac:dyDescent="0.15"/>
    <row r="744" ht="14.25" customHeight="1" x14ac:dyDescent="0.15"/>
    <row r="745" ht="14.25" customHeight="1" x14ac:dyDescent="0.15"/>
    <row r="746" ht="14.25" customHeight="1" x14ac:dyDescent="0.15"/>
    <row r="747" ht="14.25" customHeight="1" x14ac:dyDescent="0.15"/>
    <row r="748" ht="14.25" customHeight="1" x14ac:dyDescent="0.15"/>
    <row r="749" ht="14.25" customHeight="1" x14ac:dyDescent="0.15"/>
    <row r="750" ht="14.25" customHeight="1" x14ac:dyDescent="0.15"/>
    <row r="751" ht="14.25" customHeight="1" x14ac:dyDescent="0.15"/>
    <row r="752" ht="14.25" customHeight="1" x14ac:dyDescent="0.15"/>
    <row r="753" ht="14.25" customHeight="1" x14ac:dyDescent="0.15"/>
    <row r="754" ht="14.25" customHeight="1" x14ac:dyDescent="0.15"/>
    <row r="755" ht="14.25" customHeight="1" x14ac:dyDescent="0.15"/>
    <row r="756" ht="14.25" customHeight="1" x14ac:dyDescent="0.15"/>
    <row r="757" ht="14.25" customHeight="1" x14ac:dyDescent="0.15"/>
    <row r="758" ht="14.25" customHeight="1" x14ac:dyDescent="0.15"/>
    <row r="759" ht="14.25" customHeight="1" x14ac:dyDescent="0.15"/>
    <row r="760" ht="14.25" customHeight="1" x14ac:dyDescent="0.15"/>
    <row r="761" ht="14.25" customHeight="1" x14ac:dyDescent="0.15"/>
    <row r="762" ht="14.25" customHeight="1" x14ac:dyDescent="0.15"/>
    <row r="763" ht="14.25" customHeight="1" x14ac:dyDescent="0.15"/>
    <row r="764" ht="14.25" customHeight="1" x14ac:dyDescent="0.15"/>
    <row r="765" ht="14.25" customHeight="1" x14ac:dyDescent="0.15"/>
    <row r="766" ht="14.25" customHeight="1" x14ac:dyDescent="0.15"/>
    <row r="767" ht="14.25" customHeight="1" x14ac:dyDescent="0.15"/>
    <row r="768" ht="14.25" customHeight="1" x14ac:dyDescent="0.15"/>
    <row r="769" ht="14.25" customHeight="1" x14ac:dyDescent="0.15"/>
    <row r="770" ht="14.25" customHeight="1" x14ac:dyDescent="0.15"/>
    <row r="771" ht="14.25" customHeight="1" x14ac:dyDescent="0.15"/>
    <row r="772" ht="14.25" customHeight="1" x14ac:dyDescent="0.15"/>
    <row r="773" ht="14.25" customHeight="1" x14ac:dyDescent="0.15"/>
    <row r="774" ht="14.25" customHeight="1" x14ac:dyDescent="0.15"/>
    <row r="775" ht="14.25" customHeight="1" x14ac:dyDescent="0.15"/>
    <row r="776" ht="14.25" customHeight="1" x14ac:dyDescent="0.15"/>
    <row r="777" ht="14.25" customHeight="1" x14ac:dyDescent="0.15"/>
    <row r="778" ht="14.25" customHeight="1" x14ac:dyDescent="0.15"/>
    <row r="779" ht="14.25" customHeight="1" x14ac:dyDescent="0.15"/>
    <row r="780" ht="14.25" customHeight="1" x14ac:dyDescent="0.15"/>
    <row r="781" ht="14.25" customHeight="1" x14ac:dyDescent="0.15"/>
    <row r="782" ht="14.25" customHeight="1" x14ac:dyDescent="0.15"/>
    <row r="783" ht="14.25" customHeight="1" x14ac:dyDescent="0.15"/>
    <row r="784" ht="14.25" customHeight="1" x14ac:dyDescent="0.15"/>
    <row r="785" ht="14.25" customHeight="1" x14ac:dyDescent="0.15"/>
    <row r="786" ht="14.25" customHeight="1" x14ac:dyDescent="0.15"/>
    <row r="787" ht="14.25" customHeight="1" x14ac:dyDescent="0.15"/>
    <row r="788" ht="14.25" customHeight="1" x14ac:dyDescent="0.15"/>
    <row r="789" ht="14.25" customHeight="1" x14ac:dyDescent="0.15"/>
    <row r="790" ht="14.25" customHeight="1" x14ac:dyDescent="0.15"/>
    <row r="791" ht="14.25" customHeight="1" x14ac:dyDescent="0.15"/>
    <row r="792" ht="14.25" customHeight="1" x14ac:dyDescent="0.15"/>
    <row r="793" ht="14.25" customHeight="1" x14ac:dyDescent="0.15"/>
    <row r="794" ht="14.25" customHeight="1" x14ac:dyDescent="0.15"/>
    <row r="795" ht="14.25" customHeight="1" x14ac:dyDescent="0.15"/>
    <row r="796" ht="14.25" customHeight="1" x14ac:dyDescent="0.15"/>
    <row r="797" ht="14.25" customHeight="1" x14ac:dyDescent="0.15"/>
    <row r="798" ht="14.25" customHeight="1" x14ac:dyDescent="0.15"/>
    <row r="799" ht="14.25" customHeight="1" x14ac:dyDescent="0.15"/>
    <row r="800" ht="14.25" customHeight="1" x14ac:dyDescent="0.15"/>
    <row r="801" ht="14.25" customHeight="1" x14ac:dyDescent="0.15"/>
    <row r="802" ht="14.25" customHeight="1" x14ac:dyDescent="0.15"/>
    <row r="803" ht="14.25" customHeight="1" x14ac:dyDescent="0.15"/>
    <row r="804" ht="14.25" customHeight="1" x14ac:dyDescent="0.15"/>
    <row r="805" ht="14.25" customHeight="1" x14ac:dyDescent="0.15"/>
    <row r="806" ht="14.25" customHeight="1" x14ac:dyDescent="0.15"/>
    <row r="807" ht="14.25" customHeight="1" x14ac:dyDescent="0.15"/>
    <row r="808" ht="14.25" customHeight="1" x14ac:dyDescent="0.15"/>
    <row r="809" ht="14.25" customHeight="1" x14ac:dyDescent="0.15"/>
    <row r="810" ht="14.25" customHeight="1" x14ac:dyDescent="0.15"/>
    <row r="811" ht="14.25" customHeight="1" x14ac:dyDescent="0.15"/>
    <row r="812" ht="14.25" customHeight="1" x14ac:dyDescent="0.15"/>
    <row r="813" ht="14.25" customHeight="1" x14ac:dyDescent="0.15"/>
    <row r="814" ht="14.25" customHeight="1" x14ac:dyDescent="0.15"/>
    <row r="815" ht="14.25" customHeight="1" x14ac:dyDescent="0.15"/>
    <row r="816" ht="14.25" customHeight="1" x14ac:dyDescent="0.15"/>
    <row r="817" ht="14.25" customHeight="1" x14ac:dyDescent="0.15"/>
    <row r="818" ht="14.25" customHeight="1" x14ac:dyDescent="0.15"/>
    <row r="819" ht="14.25" customHeight="1" x14ac:dyDescent="0.15"/>
    <row r="820" ht="14.25" customHeight="1" x14ac:dyDescent="0.15"/>
    <row r="821" ht="14.25" customHeight="1" x14ac:dyDescent="0.15"/>
    <row r="822" ht="14.25" customHeight="1" x14ac:dyDescent="0.15"/>
    <row r="823" ht="14.25" customHeight="1" x14ac:dyDescent="0.15"/>
    <row r="824" ht="14.25" customHeight="1" x14ac:dyDescent="0.15"/>
    <row r="825" ht="14.25" customHeight="1" x14ac:dyDescent="0.15"/>
    <row r="826" ht="14.25" customHeight="1" x14ac:dyDescent="0.15"/>
    <row r="827" ht="14.25" customHeight="1" x14ac:dyDescent="0.15"/>
    <row r="828" ht="14.25" customHeight="1" x14ac:dyDescent="0.15"/>
    <row r="829" ht="14.25" customHeight="1" x14ac:dyDescent="0.15"/>
    <row r="830" ht="14.25" customHeight="1" x14ac:dyDescent="0.15"/>
    <row r="831" ht="14.25" customHeight="1" x14ac:dyDescent="0.15"/>
    <row r="832" ht="14.25" customHeight="1" x14ac:dyDescent="0.15"/>
    <row r="833" ht="14.25" customHeight="1" x14ac:dyDescent="0.15"/>
    <row r="834" ht="14.25" customHeight="1" x14ac:dyDescent="0.15"/>
    <row r="835" ht="14.25" customHeight="1" x14ac:dyDescent="0.15"/>
    <row r="836" ht="14.25" customHeight="1" x14ac:dyDescent="0.15"/>
    <row r="837" ht="14.25" customHeight="1" x14ac:dyDescent="0.15"/>
    <row r="838" ht="14.25" customHeight="1" x14ac:dyDescent="0.15"/>
    <row r="839" ht="14.25" customHeight="1" x14ac:dyDescent="0.15"/>
    <row r="840" ht="14.25" customHeight="1" x14ac:dyDescent="0.15"/>
    <row r="841" ht="14.25" customHeight="1" x14ac:dyDescent="0.15"/>
    <row r="842" ht="14.25" customHeight="1" x14ac:dyDescent="0.15"/>
    <row r="843" ht="14.25" customHeight="1" x14ac:dyDescent="0.15"/>
    <row r="844" ht="14.25" customHeight="1" x14ac:dyDescent="0.15"/>
    <row r="845" ht="14.25" customHeight="1" x14ac:dyDescent="0.15"/>
    <row r="846" ht="14.25" customHeight="1" x14ac:dyDescent="0.15"/>
    <row r="847" ht="14.25" customHeight="1" x14ac:dyDescent="0.15"/>
    <row r="848" ht="14.25" customHeight="1" x14ac:dyDescent="0.15"/>
    <row r="849" ht="14.25" customHeight="1" x14ac:dyDescent="0.15"/>
    <row r="850" ht="14.25" customHeight="1" x14ac:dyDescent="0.15"/>
    <row r="851" ht="14.25" customHeight="1" x14ac:dyDescent="0.15"/>
    <row r="852" ht="14.25" customHeight="1" x14ac:dyDescent="0.15"/>
    <row r="853" ht="14.25" customHeight="1" x14ac:dyDescent="0.15"/>
    <row r="854" ht="14.25" customHeight="1" x14ac:dyDescent="0.15"/>
    <row r="855" ht="14.25" customHeight="1" x14ac:dyDescent="0.15"/>
    <row r="856" ht="14.25" customHeight="1" x14ac:dyDescent="0.15"/>
    <row r="857" ht="14.25" customHeight="1" x14ac:dyDescent="0.15"/>
    <row r="858" ht="14.25" customHeight="1" x14ac:dyDescent="0.15"/>
    <row r="859" ht="14.25" customHeight="1" x14ac:dyDescent="0.15"/>
    <row r="860" ht="14.25" customHeight="1" x14ac:dyDescent="0.15"/>
    <row r="861" ht="14.25" customHeight="1" x14ac:dyDescent="0.15"/>
    <row r="862" ht="14.25" customHeight="1" x14ac:dyDescent="0.15"/>
    <row r="863" ht="14.25" customHeight="1" x14ac:dyDescent="0.15"/>
    <row r="864" ht="14.25" customHeight="1" x14ac:dyDescent="0.15"/>
    <row r="865" ht="14.25" customHeight="1" x14ac:dyDescent="0.15"/>
    <row r="866" ht="14.25" customHeight="1" x14ac:dyDescent="0.15"/>
    <row r="867" ht="14.25" customHeight="1" x14ac:dyDescent="0.15"/>
    <row r="868" ht="14.25" customHeight="1" x14ac:dyDescent="0.15"/>
    <row r="869" ht="14.25" customHeight="1" x14ac:dyDescent="0.15"/>
    <row r="870" ht="14.25" customHeight="1" x14ac:dyDescent="0.15"/>
    <row r="871" ht="14.25" customHeight="1" x14ac:dyDescent="0.15"/>
    <row r="872" ht="14.25" customHeight="1" x14ac:dyDescent="0.15"/>
    <row r="873" ht="14.25" customHeight="1" x14ac:dyDescent="0.15"/>
    <row r="874" ht="14.25" customHeight="1" x14ac:dyDescent="0.15"/>
    <row r="875" ht="14.25" customHeight="1" x14ac:dyDescent="0.15"/>
    <row r="876" ht="14.25" customHeight="1" x14ac:dyDescent="0.15"/>
    <row r="877" ht="14.25" customHeight="1" x14ac:dyDescent="0.15"/>
    <row r="878" ht="14.25" customHeight="1" x14ac:dyDescent="0.15"/>
    <row r="879" ht="14.25" customHeight="1" x14ac:dyDescent="0.15"/>
    <row r="880" ht="14.25" customHeight="1" x14ac:dyDescent="0.15"/>
    <row r="881" ht="14.25" customHeight="1" x14ac:dyDescent="0.15"/>
    <row r="882" ht="14.25" customHeight="1" x14ac:dyDescent="0.15"/>
    <row r="883" ht="14.25" customHeight="1" x14ac:dyDescent="0.15"/>
    <row r="884" ht="14.25" customHeight="1" x14ac:dyDescent="0.15"/>
    <row r="885" ht="14.25" customHeight="1" x14ac:dyDescent="0.15"/>
    <row r="886" ht="14.25" customHeight="1" x14ac:dyDescent="0.15"/>
    <row r="887" ht="14.25" customHeight="1" x14ac:dyDescent="0.15"/>
    <row r="888" ht="14.25" customHeight="1" x14ac:dyDescent="0.15"/>
    <row r="889" ht="14.25" customHeight="1" x14ac:dyDescent="0.15"/>
    <row r="890" ht="14.25" customHeight="1" x14ac:dyDescent="0.15"/>
    <row r="891" ht="14.25" customHeight="1" x14ac:dyDescent="0.15"/>
    <row r="892" ht="14.25" customHeight="1" x14ac:dyDescent="0.15"/>
    <row r="893" ht="14.25" customHeight="1" x14ac:dyDescent="0.15"/>
    <row r="894" ht="14.25" customHeight="1" x14ac:dyDescent="0.15"/>
    <row r="895" ht="14.25" customHeight="1" x14ac:dyDescent="0.15"/>
    <row r="896" ht="14.25" customHeight="1" x14ac:dyDescent="0.15"/>
    <row r="897" ht="14.25" customHeight="1" x14ac:dyDescent="0.15"/>
    <row r="898" ht="14.25" customHeight="1" x14ac:dyDescent="0.15"/>
    <row r="899" ht="14.25" customHeight="1" x14ac:dyDescent="0.15"/>
    <row r="900" ht="14.25" customHeight="1" x14ac:dyDescent="0.15"/>
    <row r="901" ht="14.25" customHeight="1" x14ac:dyDescent="0.15"/>
    <row r="902" ht="14.25" customHeight="1" x14ac:dyDescent="0.15"/>
    <row r="903" ht="14.25" customHeight="1" x14ac:dyDescent="0.15"/>
    <row r="904" ht="14.25" customHeight="1" x14ac:dyDescent="0.15"/>
    <row r="905" ht="14.25" customHeight="1" x14ac:dyDescent="0.15"/>
    <row r="906" ht="14.25" customHeight="1" x14ac:dyDescent="0.15"/>
    <row r="907" ht="14.25" customHeight="1" x14ac:dyDescent="0.15"/>
    <row r="908" ht="14.25" customHeight="1" x14ac:dyDescent="0.15"/>
    <row r="909" ht="14.25" customHeight="1" x14ac:dyDescent="0.15"/>
    <row r="910" ht="14.25" customHeight="1" x14ac:dyDescent="0.15"/>
    <row r="911" ht="14.25" customHeight="1" x14ac:dyDescent="0.15"/>
    <row r="912" ht="14.25" customHeight="1" x14ac:dyDescent="0.15"/>
    <row r="913" ht="14.25" customHeight="1" x14ac:dyDescent="0.15"/>
    <row r="914" ht="14.25" customHeight="1" x14ac:dyDescent="0.15"/>
    <row r="915" ht="14.25" customHeight="1" x14ac:dyDescent="0.15"/>
    <row r="916" ht="14.25" customHeight="1" x14ac:dyDescent="0.15"/>
    <row r="917" ht="14.25" customHeight="1" x14ac:dyDescent="0.15"/>
    <row r="918" ht="14.25" customHeight="1" x14ac:dyDescent="0.15"/>
    <row r="919" ht="14.25" customHeight="1" x14ac:dyDescent="0.15"/>
    <row r="920" ht="14.25" customHeight="1" x14ac:dyDescent="0.15"/>
    <row r="921" ht="14.25" customHeight="1" x14ac:dyDescent="0.15"/>
    <row r="922" ht="14.25" customHeight="1" x14ac:dyDescent="0.15"/>
    <row r="923" ht="14.25" customHeight="1" x14ac:dyDescent="0.15"/>
    <row r="924" ht="14.25" customHeight="1" x14ac:dyDescent="0.15"/>
    <row r="925" ht="14.25" customHeight="1" x14ac:dyDescent="0.15"/>
    <row r="926" ht="14.25" customHeight="1" x14ac:dyDescent="0.15"/>
    <row r="927" ht="14.25" customHeight="1" x14ac:dyDescent="0.15"/>
    <row r="928" ht="14.25" customHeight="1" x14ac:dyDescent="0.15"/>
    <row r="929" ht="14.25" customHeight="1" x14ac:dyDescent="0.15"/>
    <row r="930" ht="14.25" customHeight="1" x14ac:dyDescent="0.15"/>
    <row r="931" ht="14.25" customHeight="1" x14ac:dyDescent="0.15"/>
    <row r="932" ht="14.25" customHeight="1" x14ac:dyDescent="0.15"/>
    <row r="933" ht="14.25" customHeight="1" x14ac:dyDescent="0.15"/>
    <row r="934" ht="14.25" customHeight="1" x14ac:dyDescent="0.15"/>
    <row r="935" ht="14.25" customHeight="1" x14ac:dyDescent="0.15"/>
    <row r="936" ht="14.25" customHeight="1" x14ac:dyDescent="0.15"/>
    <row r="937" ht="14.25" customHeight="1" x14ac:dyDescent="0.15"/>
    <row r="938" ht="14.25" customHeight="1" x14ac:dyDescent="0.15"/>
    <row r="939" ht="14.25" customHeight="1" x14ac:dyDescent="0.15"/>
    <row r="940" ht="14.25" customHeight="1" x14ac:dyDescent="0.15"/>
    <row r="941" ht="14.25" customHeight="1" x14ac:dyDescent="0.15"/>
    <row r="942" ht="14.25" customHeight="1" x14ac:dyDescent="0.15"/>
    <row r="943" ht="14.25" customHeight="1" x14ac:dyDescent="0.15"/>
    <row r="944" ht="14.25" customHeight="1" x14ac:dyDescent="0.15"/>
    <row r="945" ht="14.25" customHeight="1" x14ac:dyDescent="0.15"/>
    <row r="946" ht="14.25" customHeight="1" x14ac:dyDescent="0.15"/>
    <row r="947" ht="14.25" customHeight="1" x14ac:dyDescent="0.15"/>
    <row r="948" ht="14.25" customHeight="1" x14ac:dyDescent="0.15"/>
    <row r="949" ht="14.25" customHeight="1" x14ac:dyDescent="0.15"/>
    <row r="950" ht="14.25" customHeight="1" x14ac:dyDescent="0.15"/>
    <row r="951" ht="14.25" customHeight="1" x14ac:dyDescent="0.15"/>
    <row r="952" ht="14.25" customHeight="1" x14ac:dyDescent="0.15"/>
    <row r="953" ht="14.25" customHeight="1" x14ac:dyDescent="0.15"/>
    <row r="954" ht="14.25" customHeight="1" x14ac:dyDescent="0.15"/>
    <row r="955" ht="14.25" customHeight="1" x14ac:dyDescent="0.15"/>
    <row r="956" ht="14.25" customHeight="1" x14ac:dyDescent="0.15"/>
    <row r="957" ht="14.25" customHeight="1" x14ac:dyDescent="0.15"/>
    <row r="958" ht="14.25" customHeight="1" x14ac:dyDescent="0.15"/>
    <row r="959" ht="14.25" customHeight="1" x14ac:dyDescent="0.15"/>
    <row r="960" ht="14.25" customHeight="1" x14ac:dyDescent="0.15"/>
    <row r="961" ht="14.25" customHeight="1" x14ac:dyDescent="0.15"/>
    <row r="962" ht="14.25" customHeight="1" x14ac:dyDescent="0.15"/>
    <row r="963" ht="14.25" customHeight="1" x14ac:dyDescent="0.15"/>
    <row r="964" ht="14.25" customHeight="1" x14ac:dyDescent="0.15"/>
    <row r="965" ht="14.25" customHeight="1" x14ac:dyDescent="0.15"/>
    <row r="966" ht="14.25" customHeight="1" x14ac:dyDescent="0.15"/>
    <row r="967" ht="14.25" customHeight="1" x14ac:dyDescent="0.15"/>
    <row r="968" ht="14.25" customHeight="1" x14ac:dyDescent="0.15"/>
    <row r="969" ht="14.25" customHeight="1" x14ac:dyDescent="0.15"/>
    <row r="970" ht="14.25" customHeight="1" x14ac:dyDescent="0.15"/>
    <row r="971" ht="14.25" customHeight="1" x14ac:dyDescent="0.15"/>
    <row r="972" ht="14.25" customHeight="1" x14ac:dyDescent="0.15"/>
    <row r="973" ht="14.25" customHeight="1" x14ac:dyDescent="0.15"/>
    <row r="974" ht="14.25" customHeight="1" x14ac:dyDescent="0.15"/>
    <row r="975" ht="14.25" customHeight="1" x14ac:dyDescent="0.15"/>
    <row r="976" ht="14.25" customHeight="1" x14ac:dyDescent="0.15"/>
    <row r="977" ht="14.25" customHeight="1" x14ac:dyDescent="0.15"/>
    <row r="978" ht="14.25" customHeight="1" x14ac:dyDescent="0.15"/>
    <row r="979" ht="14.25" customHeight="1" x14ac:dyDescent="0.15"/>
    <row r="980" ht="14.25" customHeight="1" x14ac:dyDescent="0.15"/>
    <row r="981" ht="14.25" customHeight="1" x14ac:dyDescent="0.15"/>
    <row r="982" ht="14.25" customHeight="1" x14ac:dyDescent="0.15"/>
    <row r="983" ht="14.25" customHeight="1" x14ac:dyDescent="0.15"/>
    <row r="984" ht="14.25" customHeight="1" x14ac:dyDescent="0.15"/>
    <row r="985" ht="14.25" customHeight="1" x14ac:dyDescent="0.15"/>
    <row r="986" ht="14.25" customHeight="1" x14ac:dyDescent="0.15"/>
    <row r="987" ht="14.25" customHeight="1" x14ac:dyDescent="0.15"/>
    <row r="988" ht="14.25" customHeight="1" x14ac:dyDescent="0.15"/>
    <row r="989" ht="14.25" customHeight="1" x14ac:dyDescent="0.15"/>
    <row r="990" ht="14.25" customHeight="1" x14ac:dyDescent="0.15"/>
    <row r="991" ht="14.25" customHeight="1" x14ac:dyDescent="0.15"/>
    <row r="992" ht="14.25" customHeight="1" x14ac:dyDescent="0.15"/>
    <row r="993" ht="14.25" customHeight="1" x14ac:dyDescent="0.15"/>
    <row r="994" ht="14.25" customHeight="1" x14ac:dyDescent="0.15"/>
    <row r="995" ht="14.25" customHeight="1" x14ac:dyDescent="0.15"/>
    <row r="996" ht="14.25" customHeight="1" x14ac:dyDescent="0.15"/>
    <row r="997" ht="14.25" customHeight="1" x14ac:dyDescent="0.15"/>
    <row r="998" ht="14.25" customHeight="1" x14ac:dyDescent="0.15"/>
    <row r="999" ht="14.25" customHeight="1" x14ac:dyDescent="0.15"/>
    <row r="1000" ht="14.25" customHeight="1" x14ac:dyDescent="0.15"/>
  </sheetData>
  <pageMargins left="0.7" right="0.7" top="0.75" bottom="0.75" header="0" footer="0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000"/>
  <sheetViews>
    <sheetView workbookViewId="0">
      <selection activeCell="F5" sqref="F5:F21"/>
    </sheetView>
  </sheetViews>
  <sheetFormatPr baseColWidth="10" defaultColWidth="12.6640625" defaultRowHeight="15" customHeight="1" x14ac:dyDescent="0.15"/>
  <cols>
    <col min="1" max="1" width="25" customWidth="1"/>
    <col min="2" max="2" width="10" customWidth="1"/>
    <col min="3" max="5" width="7.6640625" customWidth="1"/>
    <col min="6" max="6" width="62.83203125" customWidth="1"/>
    <col min="7" max="14" width="7.6640625" customWidth="1"/>
  </cols>
  <sheetData>
    <row r="1" spans="1:6" ht="14.25" customHeight="1" x14ac:dyDescent="0.2">
      <c r="A1" s="21" t="s">
        <v>8</v>
      </c>
      <c r="B1" s="22">
        <v>0.05</v>
      </c>
      <c r="C1" s="23"/>
      <c r="D1" s="24" t="s">
        <v>9</v>
      </c>
      <c r="E1" s="25"/>
      <c r="F1" s="25"/>
    </row>
    <row r="2" spans="1:6" ht="14.25" customHeight="1" x14ac:dyDescent="0.2">
      <c r="A2" s="26"/>
      <c r="B2" s="23"/>
      <c r="C2" s="23"/>
      <c r="D2" s="23"/>
      <c r="E2" s="23"/>
      <c r="F2" s="23"/>
    </row>
    <row r="3" spans="1:6" ht="14.25" customHeight="1" x14ac:dyDescent="0.2">
      <c r="A3" s="27" t="s">
        <v>10</v>
      </c>
      <c r="B3" s="23"/>
      <c r="C3" s="23"/>
      <c r="D3" s="23"/>
      <c r="E3" s="23"/>
      <c r="F3" s="23"/>
    </row>
    <row r="4" spans="1:6" ht="14.25" customHeight="1" x14ac:dyDescent="0.2">
      <c r="A4" s="26"/>
      <c r="B4" s="23"/>
      <c r="C4" s="23"/>
      <c r="D4" s="23"/>
      <c r="E4" s="23"/>
      <c r="F4" s="28" t="s">
        <v>11</v>
      </c>
    </row>
    <row r="5" spans="1:6" ht="14.25" customHeight="1" x14ac:dyDescent="0.2">
      <c r="A5" s="18" t="s">
        <v>12</v>
      </c>
      <c r="B5" s="19">
        <f>'HDFC Historical Data'!G2</f>
        <v>-3.922278720804701E-4</v>
      </c>
      <c r="C5" s="23"/>
      <c r="D5" s="23"/>
      <c r="E5" s="23"/>
      <c r="F5" s="74" t="s">
        <v>39</v>
      </c>
    </row>
    <row r="6" spans="1:6" ht="14.25" customHeight="1" x14ac:dyDescent="0.2">
      <c r="A6" s="18" t="s">
        <v>13</v>
      </c>
      <c r="B6" s="20">
        <f>'HDFC Historical Data'!G6</f>
        <v>1.3991322485474317E-2</v>
      </c>
      <c r="C6" s="23"/>
      <c r="D6" s="23"/>
      <c r="E6" s="23"/>
      <c r="F6" s="74"/>
    </row>
    <row r="7" spans="1:6" ht="14.25" customHeight="1" x14ac:dyDescent="0.2">
      <c r="A7" s="18" t="s">
        <v>14</v>
      </c>
      <c r="B7" s="50">
        <f>(B5-$B$1)/B6</f>
        <v>-3.6016772484800699</v>
      </c>
      <c r="C7" s="23"/>
      <c r="D7" s="23"/>
      <c r="E7" s="23"/>
      <c r="F7" s="74"/>
    </row>
    <row r="8" spans="1:6" ht="14.25" customHeight="1" x14ac:dyDescent="0.2">
      <c r="A8" s="26"/>
      <c r="B8" s="23"/>
      <c r="C8" s="23"/>
      <c r="D8" s="23"/>
      <c r="E8" s="23"/>
      <c r="F8" s="74"/>
    </row>
    <row r="9" spans="1:6" ht="14.25" customHeight="1" x14ac:dyDescent="0.2">
      <c r="A9" s="27" t="s">
        <v>15</v>
      </c>
      <c r="B9" s="23"/>
      <c r="C9" s="23"/>
      <c r="D9" s="23"/>
      <c r="E9" s="23"/>
      <c r="F9" s="74"/>
    </row>
    <row r="10" spans="1:6" ht="14.25" customHeight="1" x14ac:dyDescent="0.2">
      <c r="A10" s="26"/>
      <c r="B10" s="23"/>
      <c r="C10" s="23"/>
      <c r="D10" s="23"/>
      <c r="E10" s="23"/>
      <c r="F10" s="74"/>
    </row>
    <row r="11" spans="1:6" ht="14.25" customHeight="1" x14ac:dyDescent="0.2">
      <c r="A11" s="18" t="s">
        <v>12</v>
      </c>
      <c r="B11" s="29">
        <f>'ONGC Historical Data'!G2</f>
        <v>-1.4973949387416436E-3</v>
      </c>
      <c r="C11" s="23"/>
      <c r="D11" s="23"/>
      <c r="E11" s="23"/>
      <c r="F11" s="74"/>
    </row>
    <row r="12" spans="1:6" ht="14.25" customHeight="1" x14ac:dyDescent="0.2">
      <c r="A12" s="18" t="s">
        <v>13</v>
      </c>
      <c r="B12" s="29">
        <f>'ONGC Historical Data'!G6</f>
        <v>2.2926082107630145E-2</v>
      </c>
      <c r="C12" s="23"/>
      <c r="D12" s="23"/>
      <c r="E12" s="23"/>
      <c r="F12" s="74"/>
    </row>
    <row r="13" spans="1:6" ht="14.25" customHeight="1" x14ac:dyDescent="0.2">
      <c r="A13" s="18" t="s">
        <v>14</v>
      </c>
      <c r="B13" s="51">
        <f>(B11-$B$1)/B12</f>
        <v>-2.2462361731489455</v>
      </c>
      <c r="C13" s="23"/>
      <c r="D13" s="23"/>
      <c r="E13" s="23"/>
      <c r="F13" s="74"/>
    </row>
    <row r="14" spans="1:6" ht="14.25" customHeight="1" x14ac:dyDescent="0.2">
      <c r="A14" s="26"/>
      <c r="B14" s="23"/>
      <c r="C14" s="23"/>
      <c r="D14" s="23"/>
      <c r="E14" s="23"/>
      <c r="F14" s="74"/>
    </row>
    <row r="15" spans="1:6" ht="14.25" customHeight="1" x14ac:dyDescent="0.2">
      <c r="A15" s="27" t="s">
        <v>16</v>
      </c>
      <c r="B15" s="23"/>
      <c r="C15" s="23"/>
      <c r="D15" s="23"/>
      <c r="E15" s="23"/>
      <c r="F15" s="74"/>
    </row>
    <row r="16" spans="1:6" ht="14.25" customHeight="1" x14ac:dyDescent="0.2">
      <c r="A16" s="26"/>
      <c r="B16" s="23"/>
      <c r="C16" s="23"/>
      <c r="D16" s="23"/>
      <c r="E16" s="23"/>
      <c r="F16" s="74"/>
    </row>
    <row r="17" spans="1:6" ht="14.25" customHeight="1" x14ac:dyDescent="0.2">
      <c r="A17" s="18" t="s">
        <v>12</v>
      </c>
      <c r="B17" s="29">
        <f>'SpiceJet Historical Data'!G2</f>
        <v>1.7226626705160125E-3</v>
      </c>
      <c r="C17" s="23"/>
      <c r="D17" s="23"/>
      <c r="E17" s="23"/>
      <c r="F17" s="74"/>
    </row>
    <row r="18" spans="1:6" ht="14.25" customHeight="1" x14ac:dyDescent="0.2">
      <c r="A18" s="18" t="s">
        <v>13</v>
      </c>
      <c r="B18" s="29">
        <f>'SpiceJet Historical Data'!G6</f>
        <v>2.5906447022443511E-2</v>
      </c>
      <c r="C18" s="23"/>
      <c r="D18" s="23"/>
      <c r="E18" s="23"/>
      <c r="F18" s="74"/>
    </row>
    <row r="19" spans="1:6" ht="14.25" customHeight="1" x14ac:dyDescent="0.2">
      <c r="A19" s="18" t="s">
        <v>14</v>
      </c>
      <c r="B19" s="51">
        <f>(B17-$B$1)/B18</f>
        <v>-1.8635259897916501</v>
      </c>
      <c r="C19" s="23"/>
      <c r="D19" s="23"/>
      <c r="E19" s="23"/>
      <c r="F19" s="74"/>
    </row>
    <row r="20" spans="1:6" ht="14.25" customHeight="1" x14ac:dyDescent="0.2">
      <c r="A20" s="23"/>
      <c r="B20" s="23"/>
      <c r="C20" s="23"/>
      <c r="D20" s="23"/>
      <c r="E20" s="23"/>
      <c r="F20" s="74"/>
    </row>
    <row r="21" spans="1:6" ht="14.25" customHeight="1" x14ac:dyDescent="0.2">
      <c r="A21" s="23"/>
      <c r="B21" s="23"/>
      <c r="C21" s="23"/>
      <c r="D21" s="23"/>
      <c r="E21" s="23"/>
      <c r="F21" s="74"/>
    </row>
    <row r="22" spans="1:6" ht="14.25" customHeight="1" x14ac:dyDescent="0.15"/>
    <row r="23" spans="1:6" ht="14.25" customHeight="1" x14ac:dyDescent="0.15"/>
    <row r="24" spans="1:6" ht="14.25" customHeight="1" x14ac:dyDescent="0.15"/>
    <row r="25" spans="1:6" ht="14.25" customHeight="1" x14ac:dyDescent="0.15"/>
    <row r="26" spans="1:6" ht="14.25" customHeight="1" x14ac:dyDescent="0.15"/>
    <row r="27" spans="1:6" ht="14.25" customHeight="1" x14ac:dyDescent="0.15"/>
    <row r="28" spans="1:6" ht="14.25" customHeight="1" x14ac:dyDescent="0.15"/>
    <row r="29" spans="1:6" ht="14.25" customHeight="1" x14ac:dyDescent="0.15"/>
    <row r="30" spans="1:6" ht="14.25" customHeight="1" x14ac:dyDescent="0.15"/>
    <row r="31" spans="1:6" ht="14.25" customHeight="1" x14ac:dyDescent="0.15"/>
    <row r="32" spans="1:6" ht="14.25" customHeight="1" x14ac:dyDescent="0.15"/>
    <row r="33" ht="14.25" customHeight="1" x14ac:dyDescent="0.15"/>
    <row r="34" ht="14.25" customHeight="1" x14ac:dyDescent="0.15"/>
    <row r="35" ht="14.25" customHeight="1" x14ac:dyDescent="0.15"/>
    <row r="36" ht="14.25" customHeight="1" x14ac:dyDescent="0.15"/>
    <row r="37" ht="14.25" customHeight="1" x14ac:dyDescent="0.15"/>
    <row r="38" ht="14.25" customHeight="1" x14ac:dyDescent="0.15"/>
    <row r="39" ht="14.25" customHeight="1" x14ac:dyDescent="0.15"/>
    <row r="40" ht="14.25" customHeight="1" x14ac:dyDescent="0.15"/>
    <row r="41" ht="14.25" customHeight="1" x14ac:dyDescent="0.15"/>
    <row r="42" ht="14.25" customHeight="1" x14ac:dyDescent="0.15"/>
    <row r="43" ht="14.25" customHeight="1" x14ac:dyDescent="0.15"/>
    <row r="44" ht="14.25" customHeight="1" x14ac:dyDescent="0.15"/>
    <row r="45" ht="14.25" customHeight="1" x14ac:dyDescent="0.15"/>
    <row r="46" ht="14.25" customHeight="1" x14ac:dyDescent="0.15"/>
    <row r="47" ht="14.25" customHeight="1" x14ac:dyDescent="0.15"/>
    <row r="48" ht="14.25" customHeight="1" x14ac:dyDescent="0.15"/>
    <row r="49" ht="14.25" customHeight="1" x14ac:dyDescent="0.15"/>
    <row r="50" ht="14.25" customHeight="1" x14ac:dyDescent="0.15"/>
    <row r="51" ht="14.25" customHeight="1" x14ac:dyDescent="0.15"/>
    <row r="52" ht="14.25" customHeight="1" x14ac:dyDescent="0.15"/>
    <row r="53" ht="14.25" customHeight="1" x14ac:dyDescent="0.15"/>
    <row r="54" ht="14.25" customHeight="1" x14ac:dyDescent="0.15"/>
    <row r="55" ht="14.25" customHeight="1" x14ac:dyDescent="0.15"/>
    <row r="56" ht="14.25" customHeight="1" x14ac:dyDescent="0.15"/>
    <row r="57" ht="14.25" customHeight="1" x14ac:dyDescent="0.15"/>
    <row r="58" ht="14.25" customHeight="1" x14ac:dyDescent="0.15"/>
    <row r="59" ht="14.25" customHeight="1" x14ac:dyDescent="0.15"/>
    <row r="60" ht="14.25" customHeight="1" x14ac:dyDescent="0.15"/>
    <row r="61" ht="14.25" customHeight="1" x14ac:dyDescent="0.15"/>
    <row r="62" ht="14.25" customHeight="1" x14ac:dyDescent="0.15"/>
    <row r="63" ht="14.25" customHeight="1" x14ac:dyDescent="0.15"/>
    <row r="64" ht="14.25" customHeight="1" x14ac:dyDescent="0.15"/>
    <row r="65" ht="14.25" customHeight="1" x14ac:dyDescent="0.15"/>
    <row r="66" ht="14.25" customHeight="1" x14ac:dyDescent="0.15"/>
    <row r="67" ht="14.25" customHeight="1" x14ac:dyDescent="0.15"/>
    <row r="68" ht="14.25" customHeight="1" x14ac:dyDescent="0.15"/>
    <row r="69" ht="14.25" customHeight="1" x14ac:dyDescent="0.15"/>
    <row r="70" ht="14.25" customHeight="1" x14ac:dyDescent="0.15"/>
    <row r="71" ht="14.25" customHeight="1" x14ac:dyDescent="0.15"/>
    <row r="72" ht="14.25" customHeight="1" x14ac:dyDescent="0.15"/>
    <row r="73" ht="14.25" customHeight="1" x14ac:dyDescent="0.15"/>
    <row r="74" ht="14.25" customHeight="1" x14ac:dyDescent="0.15"/>
    <row r="75" ht="14.25" customHeight="1" x14ac:dyDescent="0.15"/>
    <row r="76" ht="14.25" customHeight="1" x14ac:dyDescent="0.15"/>
    <row r="77" ht="14.25" customHeight="1" x14ac:dyDescent="0.15"/>
    <row r="78" ht="14.25" customHeight="1" x14ac:dyDescent="0.15"/>
    <row r="79" ht="14.25" customHeight="1" x14ac:dyDescent="0.15"/>
    <row r="80" ht="14.25" customHeight="1" x14ac:dyDescent="0.15"/>
    <row r="81" ht="14.25" customHeight="1" x14ac:dyDescent="0.15"/>
    <row r="82" ht="14.25" customHeight="1" x14ac:dyDescent="0.15"/>
    <row r="83" ht="14.25" customHeight="1" x14ac:dyDescent="0.15"/>
    <row r="84" ht="14.25" customHeight="1" x14ac:dyDescent="0.15"/>
    <row r="85" ht="14.25" customHeight="1" x14ac:dyDescent="0.15"/>
    <row r="86" ht="14.25" customHeight="1" x14ac:dyDescent="0.15"/>
    <row r="87" ht="14.25" customHeight="1" x14ac:dyDescent="0.15"/>
    <row r="88" ht="14.25" customHeight="1" x14ac:dyDescent="0.15"/>
    <row r="89" ht="14.25" customHeight="1" x14ac:dyDescent="0.15"/>
    <row r="90" ht="14.25" customHeight="1" x14ac:dyDescent="0.15"/>
    <row r="91" ht="14.25" customHeight="1" x14ac:dyDescent="0.15"/>
    <row r="92" ht="14.25" customHeight="1" x14ac:dyDescent="0.15"/>
    <row r="93" ht="14.25" customHeight="1" x14ac:dyDescent="0.15"/>
    <row r="94" ht="14.25" customHeight="1" x14ac:dyDescent="0.15"/>
    <row r="95" ht="14.25" customHeight="1" x14ac:dyDescent="0.15"/>
    <row r="96" ht="14.25" customHeight="1" x14ac:dyDescent="0.15"/>
    <row r="97" ht="14.25" customHeight="1" x14ac:dyDescent="0.15"/>
    <row r="98" ht="14.25" customHeight="1" x14ac:dyDescent="0.15"/>
    <row r="99" ht="14.25" customHeight="1" x14ac:dyDescent="0.15"/>
    <row r="100" ht="14.25" customHeight="1" x14ac:dyDescent="0.15"/>
    <row r="101" ht="14.25" customHeight="1" x14ac:dyDescent="0.15"/>
    <row r="102" ht="14.25" customHeight="1" x14ac:dyDescent="0.15"/>
    <row r="103" ht="14.25" customHeight="1" x14ac:dyDescent="0.15"/>
    <row r="104" ht="14.25" customHeight="1" x14ac:dyDescent="0.15"/>
    <row r="105" ht="14.25" customHeight="1" x14ac:dyDescent="0.15"/>
    <row r="106" ht="14.25" customHeight="1" x14ac:dyDescent="0.15"/>
    <row r="107" ht="14.25" customHeight="1" x14ac:dyDescent="0.15"/>
    <row r="108" ht="14.25" customHeight="1" x14ac:dyDescent="0.15"/>
    <row r="109" ht="14.25" customHeight="1" x14ac:dyDescent="0.15"/>
    <row r="110" ht="14.25" customHeight="1" x14ac:dyDescent="0.15"/>
    <row r="111" ht="14.25" customHeight="1" x14ac:dyDescent="0.15"/>
    <row r="112" ht="14.25" customHeight="1" x14ac:dyDescent="0.15"/>
    <row r="113" ht="14.25" customHeight="1" x14ac:dyDescent="0.15"/>
    <row r="114" ht="14.25" customHeight="1" x14ac:dyDescent="0.15"/>
    <row r="115" ht="14.25" customHeight="1" x14ac:dyDescent="0.15"/>
    <row r="116" ht="14.25" customHeight="1" x14ac:dyDescent="0.15"/>
    <row r="117" ht="14.25" customHeight="1" x14ac:dyDescent="0.15"/>
    <row r="118" ht="14.25" customHeight="1" x14ac:dyDescent="0.15"/>
    <row r="119" ht="14.25" customHeight="1" x14ac:dyDescent="0.15"/>
    <row r="120" ht="14.25" customHeight="1" x14ac:dyDescent="0.15"/>
    <row r="121" ht="14.25" customHeight="1" x14ac:dyDescent="0.15"/>
    <row r="122" ht="14.25" customHeight="1" x14ac:dyDescent="0.15"/>
    <row r="123" ht="14.25" customHeight="1" x14ac:dyDescent="0.15"/>
    <row r="124" ht="14.25" customHeight="1" x14ac:dyDescent="0.15"/>
    <row r="125" ht="14.25" customHeight="1" x14ac:dyDescent="0.15"/>
    <row r="126" ht="14.25" customHeight="1" x14ac:dyDescent="0.15"/>
    <row r="127" ht="14.25" customHeight="1" x14ac:dyDescent="0.15"/>
    <row r="128" ht="14.25" customHeight="1" x14ac:dyDescent="0.15"/>
    <row r="129" ht="14.25" customHeight="1" x14ac:dyDescent="0.15"/>
    <row r="130" ht="14.25" customHeight="1" x14ac:dyDescent="0.15"/>
    <row r="131" ht="14.25" customHeight="1" x14ac:dyDescent="0.15"/>
    <row r="132" ht="14.25" customHeight="1" x14ac:dyDescent="0.15"/>
    <row r="133" ht="14.25" customHeight="1" x14ac:dyDescent="0.15"/>
    <row r="134" ht="14.25" customHeight="1" x14ac:dyDescent="0.15"/>
    <row r="135" ht="14.25" customHeight="1" x14ac:dyDescent="0.15"/>
    <row r="136" ht="14.25" customHeight="1" x14ac:dyDescent="0.15"/>
    <row r="137" ht="14.25" customHeight="1" x14ac:dyDescent="0.15"/>
    <row r="138" ht="14.25" customHeight="1" x14ac:dyDescent="0.15"/>
    <row r="139" ht="14.25" customHeight="1" x14ac:dyDescent="0.15"/>
    <row r="140" ht="14.25" customHeight="1" x14ac:dyDescent="0.15"/>
    <row r="141" ht="14.25" customHeight="1" x14ac:dyDescent="0.15"/>
    <row r="142" ht="14.25" customHeight="1" x14ac:dyDescent="0.15"/>
    <row r="143" ht="14.25" customHeight="1" x14ac:dyDescent="0.15"/>
    <row r="144" ht="14.25" customHeight="1" x14ac:dyDescent="0.15"/>
    <row r="145" ht="14.25" customHeight="1" x14ac:dyDescent="0.15"/>
    <row r="146" ht="14.25" customHeight="1" x14ac:dyDescent="0.15"/>
    <row r="147" ht="14.25" customHeight="1" x14ac:dyDescent="0.15"/>
    <row r="148" ht="14.25" customHeight="1" x14ac:dyDescent="0.15"/>
    <row r="149" ht="14.25" customHeight="1" x14ac:dyDescent="0.15"/>
    <row r="150" ht="14.25" customHeight="1" x14ac:dyDescent="0.15"/>
    <row r="151" ht="14.25" customHeight="1" x14ac:dyDescent="0.15"/>
    <row r="152" ht="14.25" customHeight="1" x14ac:dyDescent="0.15"/>
    <row r="153" ht="14.25" customHeight="1" x14ac:dyDescent="0.15"/>
    <row r="154" ht="14.25" customHeight="1" x14ac:dyDescent="0.15"/>
    <row r="155" ht="14.25" customHeight="1" x14ac:dyDescent="0.15"/>
    <row r="156" ht="14.25" customHeight="1" x14ac:dyDescent="0.15"/>
    <row r="157" ht="14.25" customHeight="1" x14ac:dyDescent="0.15"/>
    <row r="158" ht="14.25" customHeight="1" x14ac:dyDescent="0.15"/>
    <row r="159" ht="14.25" customHeight="1" x14ac:dyDescent="0.15"/>
    <row r="160" ht="14.25" customHeight="1" x14ac:dyDescent="0.15"/>
    <row r="161" ht="14.25" customHeight="1" x14ac:dyDescent="0.15"/>
    <row r="162" ht="14.25" customHeight="1" x14ac:dyDescent="0.15"/>
    <row r="163" ht="14.25" customHeight="1" x14ac:dyDescent="0.15"/>
    <row r="164" ht="14.25" customHeight="1" x14ac:dyDescent="0.15"/>
    <row r="165" ht="14.25" customHeight="1" x14ac:dyDescent="0.15"/>
    <row r="166" ht="14.25" customHeight="1" x14ac:dyDescent="0.15"/>
    <row r="167" ht="14.25" customHeight="1" x14ac:dyDescent="0.15"/>
    <row r="168" ht="14.25" customHeight="1" x14ac:dyDescent="0.15"/>
    <row r="169" ht="14.25" customHeight="1" x14ac:dyDescent="0.15"/>
    <row r="170" ht="14.25" customHeight="1" x14ac:dyDescent="0.15"/>
    <row r="171" ht="14.25" customHeight="1" x14ac:dyDescent="0.15"/>
    <row r="172" ht="14.25" customHeight="1" x14ac:dyDescent="0.15"/>
    <row r="173" ht="14.25" customHeight="1" x14ac:dyDescent="0.15"/>
    <row r="174" ht="14.25" customHeight="1" x14ac:dyDescent="0.15"/>
    <row r="175" ht="14.25" customHeight="1" x14ac:dyDescent="0.15"/>
    <row r="176" ht="14.25" customHeight="1" x14ac:dyDescent="0.15"/>
    <row r="177" ht="14.25" customHeight="1" x14ac:dyDescent="0.15"/>
    <row r="178" ht="14.25" customHeight="1" x14ac:dyDescent="0.15"/>
    <row r="179" ht="14.25" customHeight="1" x14ac:dyDescent="0.15"/>
    <row r="180" ht="14.25" customHeight="1" x14ac:dyDescent="0.15"/>
    <row r="181" ht="14.25" customHeight="1" x14ac:dyDescent="0.15"/>
    <row r="182" ht="14.25" customHeight="1" x14ac:dyDescent="0.15"/>
    <row r="183" ht="14.25" customHeight="1" x14ac:dyDescent="0.15"/>
    <row r="184" ht="14.25" customHeight="1" x14ac:dyDescent="0.15"/>
    <row r="185" ht="14.25" customHeight="1" x14ac:dyDescent="0.15"/>
    <row r="186" ht="14.25" customHeight="1" x14ac:dyDescent="0.15"/>
    <row r="187" ht="14.25" customHeight="1" x14ac:dyDescent="0.15"/>
    <row r="188" ht="14.25" customHeight="1" x14ac:dyDescent="0.15"/>
    <row r="189" ht="14.25" customHeight="1" x14ac:dyDescent="0.15"/>
    <row r="190" ht="14.25" customHeight="1" x14ac:dyDescent="0.15"/>
    <row r="191" ht="14.25" customHeight="1" x14ac:dyDescent="0.15"/>
    <row r="192" ht="14.25" customHeight="1" x14ac:dyDescent="0.15"/>
    <row r="193" ht="14.25" customHeight="1" x14ac:dyDescent="0.15"/>
    <row r="194" ht="14.25" customHeight="1" x14ac:dyDescent="0.15"/>
    <row r="195" ht="14.25" customHeight="1" x14ac:dyDescent="0.15"/>
    <row r="196" ht="14.25" customHeight="1" x14ac:dyDescent="0.15"/>
    <row r="197" ht="14.25" customHeight="1" x14ac:dyDescent="0.15"/>
    <row r="198" ht="14.25" customHeight="1" x14ac:dyDescent="0.15"/>
    <row r="199" ht="14.25" customHeight="1" x14ac:dyDescent="0.15"/>
    <row r="200" ht="14.25" customHeight="1" x14ac:dyDescent="0.15"/>
    <row r="201" ht="14.25" customHeight="1" x14ac:dyDescent="0.15"/>
    <row r="202" ht="14.25" customHeight="1" x14ac:dyDescent="0.15"/>
    <row r="203" ht="14.25" customHeight="1" x14ac:dyDescent="0.15"/>
    <row r="204" ht="14.25" customHeight="1" x14ac:dyDescent="0.15"/>
    <row r="205" ht="14.25" customHeight="1" x14ac:dyDescent="0.15"/>
    <row r="206" ht="14.25" customHeight="1" x14ac:dyDescent="0.15"/>
    <row r="207" ht="14.25" customHeight="1" x14ac:dyDescent="0.15"/>
    <row r="208" ht="14.25" customHeight="1" x14ac:dyDescent="0.15"/>
    <row r="209" ht="14.25" customHeight="1" x14ac:dyDescent="0.15"/>
    <row r="210" ht="14.25" customHeight="1" x14ac:dyDescent="0.15"/>
    <row r="211" ht="14.25" customHeight="1" x14ac:dyDescent="0.15"/>
    <row r="212" ht="14.25" customHeight="1" x14ac:dyDescent="0.15"/>
    <row r="213" ht="14.25" customHeight="1" x14ac:dyDescent="0.15"/>
    <row r="214" ht="14.25" customHeight="1" x14ac:dyDescent="0.15"/>
    <row r="215" ht="14.25" customHeight="1" x14ac:dyDescent="0.15"/>
    <row r="216" ht="14.25" customHeight="1" x14ac:dyDescent="0.15"/>
    <row r="217" ht="14.25" customHeight="1" x14ac:dyDescent="0.15"/>
    <row r="218" ht="14.25" customHeight="1" x14ac:dyDescent="0.15"/>
    <row r="219" ht="14.25" customHeight="1" x14ac:dyDescent="0.15"/>
    <row r="220" ht="14.25" customHeight="1" x14ac:dyDescent="0.15"/>
    <row r="221" ht="14.25" customHeight="1" x14ac:dyDescent="0.15"/>
    <row r="222" ht="14.25" customHeight="1" x14ac:dyDescent="0.15"/>
    <row r="223" ht="14.25" customHeight="1" x14ac:dyDescent="0.15"/>
    <row r="224" ht="14.25" customHeight="1" x14ac:dyDescent="0.15"/>
    <row r="225" ht="14.25" customHeight="1" x14ac:dyDescent="0.15"/>
    <row r="226" ht="14.25" customHeight="1" x14ac:dyDescent="0.15"/>
    <row r="227" ht="14.25" customHeight="1" x14ac:dyDescent="0.15"/>
    <row r="228" ht="14.25" customHeight="1" x14ac:dyDescent="0.15"/>
    <row r="229" ht="14.25" customHeight="1" x14ac:dyDescent="0.15"/>
    <row r="230" ht="14.25" customHeight="1" x14ac:dyDescent="0.15"/>
    <row r="231" ht="14.25" customHeight="1" x14ac:dyDescent="0.15"/>
    <row r="232" ht="14.25" customHeight="1" x14ac:dyDescent="0.15"/>
    <row r="233" ht="14.25" customHeight="1" x14ac:dyDescent="0.15"/>
    <row r="234" ht="14.25" customHeight="1" x14ac:dyDescent="0.15"/>
    <row r="235" ht="14.25" customHeight="1" x14ac:dyDescent="0.15"/>
    <row r="236" ht="14.25" customHeight="1" x14ac:dyDescent="0.15"/>
    <row r="237" ht="14.25" customHeight="1" x14ac:dyDescent="0.15"/>
    <row r="238" ht="14.25" customHeight="1" x14ac:dyDescent="0.15"/>
    <row r="239" ht="14.25" customHeight="1" x14ac:dyDescent="0.15"/>
    <row r="240" ht="14.25" customHeight="1" x14ac:dyDescent="0.15"/>
    <row r="241" ht="14.25" customHeight="1" x14ac:dyDescent="0.15"/>
    <row r="242" ht="14.25" customHeight="1" x14ac:dyDescent="0.15"/>
    <row r="243" ht="14.25" customHeight="1" x14ac:dyDescent="0.15"/>
    <row r="244" ht="14.25" customHeight="1" x14ac:dyDescent="0.15"/>
    <row r="245" ht="14.25" customHeight="1" x14ac:dyDescent="0.15"/>
    <row r="246" ht="14.25" customHeight="1" x14ac:dyDescent="0.15"/>
    <row r="247" ht="14.25" customHeight="1" x14ac:dyDescent="0.15"/>
    <row r="248" ht="14.25" customHeight="1" x14ac:dyDescent="0.15"/>
    <row r="249" ht="14.25" customHeight="1" x14ac:dyDescent="0.15"/>
    <row r="250" ht="14.25" customHeight="1" x14ac:dyDescent="0.15"/>
    <row r="251" ht="14.25" customHeight="1" x14ac:dyDescent="0.15"/>
    <row r="252" ht="14.25" customHeight="1" x14ac:dyDescent="0.15"/>
    <row r="253" ht="14.25" customHeight="1" x14ac:dyDescent="0.15"/>
    <row r="254" ht="14.25" customHeight="1" x14ac:dyDescent="0.15"/>
    <row r="255" ht="14.25" customHeight="1" x14ac:dyDescent="0.15"/>
    <row r="256" ht="14.25" customHeight="1" x14ac:dyDescent="0.15"/>
    <row r="257" ht="14.25" customHeight="1" x14ac:dyDescent="0.15"/>
    <row r="258" ht="14.25" customHeight="1" x14ac:dyDescent="0.15"/>
    <row r="259" ht="14.25" customHeight="1" x14ac:dyDescent="0.15"/>
    <row r="260" ht="14.25" customHeight="1" x14ac:dyDescent="0.15"/>
    <row r="261" ht="14.25" customHeight="1" x14ac:dyDescent="0.15"/>
    <row r="262" ht="14.25" customHeight="1" x14ac:dyDescent="0.15"/>
    <row r="263" ht="14.25" customHeight="1" x14ac:dyDescent="0.15"/>
    <row r="264" ht="14.25" customHeight="1" x14ac:dyDescent="0.15"/>
    <row r="265" ht="14.25" customHeight="1" x14ac:dyDescent="0.15"/>
    <row r="266" ht="14.25" customHeight="1" x14ac:dyDescent="0.15"/>
    <row r="267" ht="14.25" customHeight="1" x14ac:dyDescent="0.15"/>
    <row r="268" ht="14.25" customHeight="1" x14ac:dyDescent="0.15"/>
    <row r="269" ht="14.25" customHeight="1" x14ac:dyDescent="0.15"/>
    <row r="270" ht="14.25" customHeight="1" x14ac:dyDescent="0.15"/>
    <row r="271" ht="14.25" customHeight="1" x14ac:dyDescent="0.15"/>
    <row r="272" ht="14.25" customHeight="1" x14ac:dyDescent="0.15"/>
    <row r="273" ht="14.25" customHeight="1" x14ac:dyDescent="0.15"/>
    <row r="274" ht="14.25" customHeight="1" x14ac:dyDescent="0.15"/>
    <row r="275" ht="14.25" customHeight="1" x14ac:dyDescent="0.15"/>
    <row r="276" ht="14.25" customHeight="1" x14ac:dyDescent="0.15"/>
    <row r="277" ht="14.25" customHeight="1" x14ac:dyDescent="0.15"/>
    <row r="278" ht="14.25" customHeight="1" x14ac:dyDescent="0.15"/>
    <row r="279" ht="14.25" customHeight="1" x14ac:dyDescent="0.15"/>
    <row r="280" ht="14.25" customHeight="1" x14ac:dyDescent="0.15"/>
    <row r="281" ht="14.25" customHeight="1" x14ac:dyDescent="0.15"/>
    <row r="282" ht="14.25" customHeight="1" x14ac:dyDescent="0.15"/>
    <row r="283" ht="14.25" customHeight="1" x14ac:dyDescent="0.15"/>
    <row r="284" ht="14.25" customHeight="1" x14ac:dyDescent="0.15"/>
    <row r="285" ht="14.25" customHeight="1" x14ac:dyDescent="0.15"/>
    <row r="286" ht="14.25" customHeight="1" x14ac:dyDescent="0.15"/>
    <row r="287" ht="14.25" customHeight="1" x14ac:dyDescent="0.15"/>
    <row r="288" ht="14.25" customHeight="1" x14ac:dyDescent="0.15"/>
    <row r="289" ht="14.25" customHeight="1" x14ac:dyDescent="0.15"/>
    <row r="290" ht="14.25" customHeight="1" x14ac:dyDescent="0.15"/>
    <row r="291" ht="14.25" customHeight="1" x14ac:dyDescent="0.15"/>
    <row r="292" ht="14.25" customHeight="1" x14ac:dyDescent="0.15"/>
    <row r="293" ht="14.25" customHeight="1" x14ac:dyDescent="0.15"/>
    <row r="294" ht="14.25" customHeight="1" x14ac:dyDescent="0.15"/>
    <row r="295" ht="14.25" customHeight="1" x14ac:dyDescent="0.15"/>
    <row r="296" ht="14.25" customHeight="1" x14ac:dyDescent="0.15"/>
    <row r="297" ht="14.25" customHeight="1" x14ac:dyDescent="0.15"/>
    <row r="298" ht="14.25" customHeight="1" x14ac:dyDescent="0.15"/>
    <row r="299" ht="14.25" customHeight="1" x14ac:dyDescent="0.15"/>
    <row r="300" ht="14.25" customHeight="1" x14ac:dyDescent="0.15"/>
    <row r="301" ht="14.25" customHeight="1" x14ac:dyDescent="0.15"/>
    <row r="302" ht="14.25" customHeight="1" x14ac:dyDescent="0.15"/>
    <row r="303" ht="14.25" customHeight="1" x14ac:dyDescent="0.15"/>
    <row r="304" ht="14.25" customHeight="1" x14ac:dyDescent="0.15"/>
    <row r="305" ht="14.25" customHeight="1" x14ac:dyDescent="0.15"/>
    <row r="306" ht="14.25" customHeight="1" x14ac:dyDescent="0.15"/>
    <row r="307" ht="14.25" customHeight="1" x14ac:dyDescent="0.15"/>
    <row r="308" ht="14.25" customHeight="1" x14ac:dyDescent="0.15"/>
    <row r="309" ht="14.25" customHeight="1" x14ac:dyDescent="0.15"/>
    <row r="310" ht="14.25" customHeight="1" x14ac:dyDescent="0.15"/>
    <row r="311" ht="14.25" customHeight="1" x14ac:dyDescent="0.15"/>
    <row r="312" ht="14.25" customHeight="1" x14ac:dyDescent="0.15"/>
    <row r="313" ht="14.25" customHeight="1" x14ac:dyDescent="0.15"/>
    <row r="314" ht="14.25" customHeight="1" x14ac:dyDescent="0.15"/>
    <row r="315" ht="14.25" customHeight="1" x14ac:dyDescent="0.15"/>
    <row r="316" ht="14.25" customHeight="1" x14ac:dyDescent="0.15"/>
    <row r="317" ht="14.25" customHeight="1" x14ac:dyDescent="0.15"/>
    <row r="318" ht="14.25" customHeight="1" x14ac:dyDescent="0.15"/>
    <row r="319" ht="14.25" customHeight="1" x14ac:dyDescent="0.15"/>
    <row r="320" ht="14.25" customHeight="1" x14ac:dyDescent="0.15"/>
    <row r="321" ht="14.25" customHeight="1" x14ac:dyDescent="0.15"/>
    <row r="322" ht="14.25" customHeight="1" x14ac:dyDescent="0.15"/>
    <row r="323" ht="14.25" customHeight="1" x14ac:dyDescent="0.15"/>
    <row r="324" ht="14.25" customHeight="1" x14ac:dyDescent="0.15"/>
    <row r="325" ht="14.25" customHeight="1" x14ac:dyDescent="0.15"/>
    <row r="326" ht="14.25" customHeight="1" x14ac:dyDescent="0.15"/>
    <row r="327" ht="14.25" customHeight="1" x14ac:dyDescent="0.15"/>
    <row r="328" ht="14.25" customHeight="1" x14ac:dyDescent="0.15"/>
    <row r="329" ht="14.25" customHeight="1" x14ac:dyDescent="0.15"/>
    <row r="330" ht="14.25" customHeight="1" x14ac:dyDescent="0.15"/>
    <row r="331" ht="14.25" customHeight="1" x14ac:dyDescent="0.15"/>
    <row r="332" ht="14.25" customHeight="1" x14ac:dyDescent="0.15"/>
    <row r="333" ht="14.25" customHeight="1" x14ac:dyDescent="0.15"/>
    <row r="334" ht="14.25" customHeight="1" x14ac:dyDescent="0.15"/>
    <row r="335" ht="14.25" customHeight="1" x14ac:dyDescent="0.15"/>
    <row r="336" ht="14.25" customHeight="1" x14ac:dyDescent="0.15"/>
    <row r="337" ht="14.25" customHeight="1" x14ac:dyDescent="0.15"/>
    <row r="338" ht="14.25" customHeight="1" x14ac:dyDescent="0.15"/>
    <row r="339" ht="14.25" customHeight="1" x14ac:dyDescent="0.15"/>
    <row r="340" ht="14.25" customHeight="1" x14ac:dyDescent="0.15"/>
    <row r="341" ht="14.25" customHeight="1" x14ac:dyDescent="0.15"/>
    <row r="342" ht="14.25" customHeight="1" x14ac:dyDescent="0.15"/>
    <row r="343" ht="14.25" customHeight="1" x14ac:dyDescent="0.15"/>
    <row r="344" ht="14.25" customHeight="1" x14ac:dyDescent="0.15"/>
    <row r="345" ht="14.25" customHeight="1" x14ac:dyDescent="0.15"/>
    <row r="346" ht="14.25" customHeight="1" x14ac:dyDescent="0.15"/>
    <row r="347" ht="14.25" customHeight="1" x14ac:dyDescent="0.15"/>
    <row r="348" ht="14.25" customHeight="1" x14ac:dyDescent="0.15"/>
    <row r="349" ht="14.25" customHeight="1" x14ac:dyDescent="0.15"/>
    <row r="350" ht="14.25" customHeight="1" x14ac:dyDescent="0.15"/>
    <row r="351" ht="14.25" customHeight="1" x14ac:dyDescent="0.15"/>
    <row r="352" ht="14.25" customHeight="1" x14ac:dyDescent="0.15"/>
    <row r="353" ht="14.25" customHeight="1" x14ac:dyDescent="0.15"/>
    <row r="354" ht="14.25" customHeight="1" x14ac:dyDescent="0.15"/>
    <row r="355" ht="14.25" customHeight="1" x14ac:dyDescent="0.15"/>
    <row r="356" ht="14.25" customHeight="1" x14ac:dyDescent="0.15"/>
    <row r="357" ht="14.25" customHeight="1" x14ac:dyDescent="0.15"/>
    <row r="358" ht="14.25" customHeight="1" x14ac:dyDescent="0.15"/>
    <row r="359" ht="14.25" customHeight="1" x14ac:dyDescent="0.15"/>
    <row r="360" ht="14.25" customHeight="1" x14ac:dyDescent="0.15"/>
    <row r="361" ht="14.25" customHeight="1" x14ac:dyDescent="0.15"/>
    <row r="362" ht="14.25" customHeight="1" x14ac:dyDescent="0.15"/>
    <row r="363" ht="14.25" customHeight="1" x14ac:dyDescent="0.15"/>
    <row r="364" ht="14.25" customHeight="1" x14ac:dyDescent="0.15"/>
    <row r="365" ht="14.25" customHeight="1" x14ac:dyDescent="0.15"/>
    <row r="366" ht="14.25" customHeight="1" x14ac:dyDescent="0.15"/>
    <row r="367" ht="14.25" customHeight="1" x14ac:dyDescent="0.15"/>
    <row r="368" ht="14.25" customHeight="1" x14ac:dyDescent="0.15"/>
    <row r="369" ht="14.25" customHeight="1" x14ac:dyDescent="0.15"/>
    <row r="370" ht="14.25" customHeight="1" x14ac:dyDescent="0.15"/>
    <row r="371" ht="14.25" customHeight="1" x14ac:dyDescent="0.15"/>
    <row r="372" ht="14.25" customHeight="1" x14ac:dyDescent="0.15"/>
    <row r="373" ht="14.25" customHeight="1" x14ac:dyDescent="0.15"/>
    <row r="374" ht="14.25" customHeight="1" x14ac:dyDescent="0.15"/>
    <row r="375" ht="14.25" customHeight="1" x14ac:dyDescent="0.15"/>
    <row r="376" ht="14.25" customHeight="1" x14ac:dyDescent="0.15"/>
    <row r="377" ht="14.25" customHeight="1" x14ac:dyDescent="0.15"/>
    <row r="378" ht="14.25" customHeight="1" x14ac:dyDescent="0.15"/>
    <row r="379" ht="14.25" customHeight="1" x14ac:dyDescent="0.15"/>
    <row r="380" ht="14.25" customHeight="1" x14ac:dyDescent="0.15"/>
    <row r="381" ht="14.25" customHeight="1" x14ac:dyDescent="0.15"/>
    <row r="382" ht="14.25" customHeight="1" x14ac:dyDescent="0.15"/>
    <row r="383" ht="14.25" customHeight="1" x14ac:dyDescent="0.15"/>
    <row r="384" ht="14.25" customHeight="1" x14ac:dyDescent="0.15"/>
    <row r="385" ht="14.25" customHeight="1" x14ac:dyDescent="0.15"/>
    <row r="386" ht="14.25" customHeight="1" x14ac:dyDescent="0.15"/>
    <row r="387" ht="14.25" customHeight="1" x14ac:dyDescent="0.15"/>
    <row r="388" ht="14.25" customHeight="1" x14ac:dyDescent="0.15"/>
    <row r="389" ht="14.25" customHeight="1" x14ac:dyDescent="0.15"/>
    <row r="390" ht="14.25" customHeight="1" x14ac:dyDescent="0.15"/>
    <row r="391" ht="14.25" customHeight="1" x14ac:dyDescent="0.15"/>
    <row r="392" ht="14.25" customHeight="1" x14ac:dyDescent="0.15"/>
    <row r="393" ht="14.25" customHeight="1" x14ac:dyDescent="0.15"/>
    <row r="394" ht="14.25" customHeight="1" x14ac:dyDescent="0.15"/>
    <row r="395" ht="14.25" customHeight="1" x14ac:dyDescent="0.15"/>
    <row r="396" ht="14.25" customHeight="1" x14ac:dyDescent="0.15"/>
    <row r="397" ht="14.25" customHeight="1" x14ac:dyDescent="0.15"/>
    <row r="398" ht="14.25" customHeight="1" x14ac:dyDescent="0.15"/>
    <row r="399" ht="14.25" customHeight="1" x14ac:dyDescent="0.15"/>
    <row r="400" ht="14.25" customHeight="1" x14ac:dyDescent="0.15"/>
    <row r="401" ht="14.25" customHeight="1" x14ac:dyDescent="0.15"/>
    <row r="402" ht="14.25" customHeight="1" x14ac:dyDescent="0.15"/>
    <row r="403" ht="14.25" customHeight="1" x14ac:dyDescent="0.15"/>
    <row r="404" ht="14.25" customHeight="1" x14ac:dyDescent="0.15"/>
    <row r="405" ht="14.25" customHeight="1" x14ac:dyDescent="0.15"/>
    <row r="406" ht="14.25" customHeight="1" x14ac:dyDescent="0.15"/>
    <row r="407" ht="14.25" customHeight="1" x14ac:dyDescent="0.15"/>
    <row r="408" ht="14.25" customHeight="1" x14ac:dyDescent="0.15"/>
    <row r="409" ht="14.25" customHeight="1" x14ac:dyDescent="0.15"/>
    <row r="410" ht="14.25" customHeight="1" x14ac:dyDescent="0.15"/>
    <row r="411" ht="14.25" customHeight="1" x14ac:dyDescent="0.15"/>
    <row r="412" ht="14.25" customHeight="1" x14ac:dyDescent="0.15"/>
    <row r="413" ht="14.25" customHeight="1" x14ac:dyDescent="0.15"/>
    <row r="414" ht="14.25" customHeight="1" x14ac:dyDescent="0.15"/>
    <row r="415" ht="14.25" customHeight="1" x14ac:dyDescent="0.15"/>
    <row r="416" ht="14.25" customHeight="1" x14ac:dyDescent="0.15"/>
    <row r="417" ht="14.25" customHeight="1" x14ac:dyDescent="0.15"/>
    <row r="418" ht="14.25" customHeight="1" x14ac:dyDescent="0.15"/>
    <row r="419" ht="14.25" customHeight="1" x14ac:dyDescent="0.15"/>
    <row r="420" ht="14.25" customHeight="1" x14ac:dyDescent="0.15"/>
    <row r="421" ht="14.25" customHeight="1" x14ac:dyDescent="0.15"/>
    <row r="422" ht="14.25" customHeight="1" x14ac:dyDescent="0.15"/>
    <row r="423" ht="14.25" customHeight="1" x14ac:dyDescent="0.15"/>
    <row r="424" ht="14.25" customHeight="1" x14ac:dyDescent="0.15"/>
    <row r="425" ht="14.25" customHeight="1" x14ac:dyDescent="0.15"/>
    <row r="426" ht="14.25" customHeight="1" x14ac:dyDescent="0.15"/>
    <row r="427" ht="14.25" customHeight="1" x14ac:dyDescent="0.15"/>
    <row r="428" ht="14.25" customHeight="1" x14ac:dyDescent="0.15"/>
    <row r="429" ht="14.25" customHeight="1" x14ac:dyDescent="0.15"/>
    <row r="430" ht="14.25" customHeight="1" x14ac:dyDescent="0.15"/>
    <row r="431" ht="14.25" customHeight="1" x14ac:dyDescent="0.15"/>
    <row r="432" ht="14.25" customHeight="1" x14ac:dyDescent="0.15"/>
    <row r="433" ht="14.25" customHeight="1" x14ac:dyDescent="0.15"/>
    <row r="434" ht="14.25" customHeight="1" x14ac:dyDescent="0.15"/>
    <row r="435" ht="14.25" customHeight="1" x14ac:dyDescent="0.15"/>
    <row r="436" ht="14.25" customHeight="1" x14ac:dyDescent="0.15"/>
    <row r="437" ht="14.25" customHeight="1" x14ac:dyDescent="0.15"/>
    <row r="438" ht="14.25" customHeight="1" x14ac:dyDescent="0.15"/>
    <row r="439" ht="14.25" customHeight="1" x14ac:dyDescent="0.15"/>
    <row r="440" ht="14.25" customHeight="1" x14ac:dyDescent="0.15"/>
    <row r="441" ht="14.25" customHeight="1" x14ac:dyDescent="0.15"/>
    <row r="442" ht="14.25" customHeight="1" x14ac:dyDescent="0.15"/>
    <row r="443" ht="14.25" customHeight="1" x14ac:dyDescent="0.15"/>
    <row r="444" ht="14.25" customHeight="1" x14ac:dyDescent="0.15"/>
    <row r="445" ht="14.25" customHeight="1" x14ac:dyDescent="0.15"/>
    <row r="446" ht="14.25" customHeight="1" x14ac:dyDescent="0.15"/>
    <row r="447" ht="14.25" customHeight="1" x14ac:dyDescent="0.15"/>
    <row r="448" ht="14.25" customHeight="1" x14ac:dyDescent="0.15"/>
    <row r="449" ht="14.25" customHeight="1" x14ac:dyDescent="0.15"/>
    <row r="450" ht="14.25" customHeight="1" x14ac:dyDescent="0.15"/>
    <row r="451" ht="14.25" customHeight="1" x14ac:dyDescent="0.15"/>
    <row r="452" ht="14.25" customHeight="1" x14ac:dyDescent="0.15"/>
    <row r="453" ht="14.25" customHeight="1" x14ac:dyDescent="0.15"/>
    <row r="454" ht="14.25" customHeight="1" x14ac:dyDescent="0.15"/>
    <row r="455" ht="14.25" customHeight="1" x14ac:dyDescent="0.15"/>
    <row r="456" ht="14.25" customHeight="1" x14ac:dyDescent="0.15"/>
    <row r="457" ht="14.25" customHeight="1" x14ac:dyDescent="0.15"/>
    <row r="458" ht="14.25" customHeight="1" x14ac:dyDescent="0.15"/>
    <row r="459" ht="14.25" customHeight="1" x14ac:dyDescent="0.15"/>
    <row r="460" ht="14.25" customHeight="1" x14ac:dyDescent="0.15"/>
    <row r="461" ht="14.25" customHeight="1" x14ac:dyDescent="0.15"/>
    <row r="462" ht="14.25" customHeight="1" x14ac:dyDescent="0.15"/>
    <row r="463" ht="14.25" customHeight="1" x14ac:dyDescent="0.15"/>
    <row r="464" ht="14.25" customHeight="1" x14ac:dyDescent="0.15"/>
    <row r="465" ht="14.25" customHeight="1" x14ac:dyDescent="0.15"/>
    <row r="466" ht="14.25" customHeight="1" x14ac:dyDescent="0.15"/>
    <row r="467" ht="14.25" customHeight="1" x14ac:dyDescent="0.15"/>
    <row r="468" ht="14.25" customHeight="1" x14ac:dyDescent="0.15"/>
    <row r="469" ht="14.25" customHeight="1" x14ac:dyDescent="0.15"/>
    <row r="470" ht="14.25" customHeight="1" x14ac:dyDescent="0.15"/>
    <row r="471" ht="14.25" customHeight="1" x14ac:dyDescent="0.15"/>
    <row r="472" ht="14.25" customHeight="1" x14ac:dyDescent="0.15"/>
    <row r="473" ht="14.25" customHeight="1" x14ac:dyDescent="0.15"/>
    <row r="474" ht="14.25" customHeight="1" x14ac:dyDescent="0.15"/>
    <row r="475" ht="14.25" customHeight="1" x14ac:dyDescent="0.15"/>
    <row r="476" ht="14.25" customHeight="1" x14ac:dyDescent="0.15"/>
    <row r="477" ht="14.25" customHeight="1" x14ac:dyDescent="0.15"/>
    <row r="478" ht="14.25" customHeight="1" x14ac:dyDescent="0.15"/>
    <row r="479" ht="14.25" customHeight="1" x14ac:dyDescent="0.15"/>
    <row r="480" ht="14.25" customHeight="1" x14ac:dyDescent="0.15"/>
    <row r="481" ht="14.25" customHeight="1" x14ac:dyDescent="0.15"/>
    <row r="482" ht="14.25" customHeight="1" x14ac:dyDescent="0.15"/>
    <row r="483" ht="14.25" customHeight="1" x14ac:dyDescent="0.15"/>
    <row r="484" ht="14.25" customHeight="1" x14ac:dyDescent="0.15"/>
    <row r="485" ht="14.25" customHeight="1" x14ac:dyDescent="0.15"/>
    <row r="486" ht="14.25" customHeight="1" x14ac:dyDescent="0.15"/>
    <row r="487" ht="14.25" customHeight="1" x14ac:dyDescent="0.15"/>
    <row r="488" ht="14.25" customHeight="1" x14ac:dyDescent="0.15"/>
    <row r="489" ht="14.25" customHeight="1" x14ac:dyDescent="0.15"/>
    <row r="490" ht="14.25" customHeight="1" x14ac:dyDescent="0.15"/>
    <row r="491" ht="14.25" customHeight="1" x14ac:dyDescent="0.15"/>
    <row r="492" ht="14.25" customHeight="1" x14ac:dyDescent="0.15"/>
    <row r="493" ht="14.25" customHeight="1" x14ac:dyDescent="0.15"/>
    <row r="494" ht="14.25" customHeight="1" x14ac:dyDescent="0.15"/>
    <row r="495" ht="14.25" customHeight="1" x14ac:dyDescent="0.15"/>
    <row r="496" ht="14.25" customHeight="1" x14ac:dyDescent="0.15"/>
    <row r="497" ht="14.25" customHeight="1" x14ac:dyDescent="0.15"/>
    <row r="498" ht="14.25" customHeight="1" x14ac:dyDescent="0.15"/>
    <row r="499" ht="14.25" customHeight="1" x14ac:dyDescent="0.15"/>
    <row r="500" ht="14.25" customHeight="1" x14ac:dyDescent="0.15"/>
    <row r="501" ht="14.25" customHeight="1" x14ac:dyDescent="0.15"/>
    <row r="502" ht="14.25" customHeight="1" x14ac:dyDescent="0.15"/>
    <row r="503" ht="14.25" customHeight="1" x14ac:dyDescent="0.15"/>
    <row r="504" ht="14.25" customHeight="1" x14ac:dyDescent="0.15"/>
    <row r="505" ht="14.25" customHeight="1" x14ac:dyDescent="0.15"/>
    <row r="506" ht="14.25" customHeight="1" x14ac:dyDescent="0.15"/>
    <row r="507" ht="14.25" customHeight="1" x14ac:dyDescent="0.15"/>
    <row r="508" ht="14.25" customHeight="1" x14ac:dyDescent="0.15"/>
    <row r="509" ht="14.25" customHeight="1" x14ac:dyDescent="0.15"/>
    <row r="510" ht="14.25" customHeight="1" x14ac:dyDescent="0.15"/>
    <row r="511" ht="14.25" customHeight="1" x14ac:dyDescent="0.15"/>
    <row r="512" ht="14.25" customHeight="1" x14ac:dyDescent="0.15"/>
    <row r="513" ht="14.25" customHeight="1" x14ac:dyDescent="0.15"/>
    <row r="514" ht="14.25" customHeight="1" x14ac:dyDescent="0.15"/>
    <row r="515" ht="14.25" customHeight="1" x14ac:dyDescent="0.15"/>
    <row r="516" ht="14.25" customHeight="1" x14ac:dyDescent="0.15"/>
    <row r="517" ht="14.25" customHeight="1" x14ac:dyDescent="0.15"/>
    <row r="518" ht="14.25" customHeight="1" x14ac:dyDescent="0.15"/>
    <row r="519" ht="14.25" customHeight="1" x14ac:dyDescent="0.15"/>
    <row r="520" ht="14.25" customHeight="1" x14ac:dyDescent="0.15"/>
    <row r="521" ht="14.25" customHeight="1" x14ac:dyDescent="0.15"/>
    <row r="522" ht="14.25" customHeight="1" x14ac:dyDescent="0.15"/>
    <row r="523" ht="14.25" customHeight="1" x14ac:dyDescent="0.15"/>
    <row r="524" ht="14.25" customHeight="1" x14ac:dyDescent="0.15"/>
    <row r="525" ht="14.25" customHeight="1" x14ac:dyDescent="0.15"/>
    <row r="526" ht="14.25" customHeight="1" x14ac:dyDescent="0.15"/>
    <row r="527" ht="14.25" customHeight="1" x14ac:dyDescent="0.15"/>
    <row r="528" ht="14.25" customHeight="1" x14ac:dyDescent="0.15"/>
    <row r="529" ht="14.25" customHeight="1" x14ac:dyDescent="0.15"/>
    <row r="530" ht="14.25" customHeight="1" x14ac:dyDescent="0.15"/>
    <row r="531" ht="14.25" customHeight="1" x14ac:dyDescent="0.15"/>
    <row r="532" ht="14.25" customHeight="1" x14ac:dyDescent="0.15"/>
    <row r="533" ht="14.25" customHeight="1" x14ac:dyDescent="0.15"/>
    <row r="534" ht="14.25" customHeight="1" x14ac:dyDescent="0.15"/>
    <row r="535" ht="14.25" customHeight="1" x14ac:dyDescent="0.15"/>
    <row r="536" ht="14.25" customHeight="1" x14ac:dyDescent="0.15"/>
    <row r="537" ht="14.25" customHeight="1" x14ac:dyDescent="0.15"/>
    <row r="538" ht="14.25" customHeight="1" x14ac:dyDescent="0.15"/>
    <row r="539" ht="14.25" customHeight="1" x14ac:dyDescent="0.15"/>
    <row r="540" ht="14.25" customHeight="1" x14ac:dyDescent="0.15"/>
    <row r="541" ht="14.25" customHeight="1" x14ac:dyDescent="0.15"/>
    <row r="542" ht="14.25" customHeight="1" x14ac:dyDescent="0.15"/>
    <row r="543" ht="14.25" customHeight="1" x14ac:dyDescent="0.15"/>
    <row r="544" ht="14.25" customHeight="1" x14ac:dyDescent="0.15"/>
    <row r="545" ht="14.25" customHeight="1" x14ac:dyDescent="0.15"/>
    <row r="546" ht="14.25" customHeight="1" x14ac:dyDescent="0.15"/>
    <row r="547" ht="14.25" customHeight="1" x14ac:dyDescent="0.15"/>
    <row r="548" ht="14.25" customHeight="1" x14ac:dyDescent="0.15"/>
    <row r="549" ht="14.25" customHeight="1" x14ac:dyDescent="0.15"/>
    <row r="550" ht="14.25" customHeight="1" x14ac:dyDescent="0.15"/>
    <row r="551" ht="14.25" customHeight="1" x14ac:dyDescent="0.15"/>
    <row r="552" ht="14.25" customHeight="1" x14ac:dyDescent="0.15"/>
    <row r="553" ht="14.25" customHeight="1" x14ac:dyDescent="0.15"/>
    <row r="554" ht="14.25" customHeight="1" x14ac:dyDescent="0.15"/>
    <row r="555" ht="14.25" customHeight="1" x14ac:dyDescent="0.15"/>
    <row r="556" ht="14.25" customHeight="1" x14ac:dyDescent="0.15"/>
    <row r="557" ht="14.25" customHeight="1" x14ac:dyDescent="0.15"/>
    <row r="558" ht="14.25" customHeight="1" x14ac:dyDescent="0.15"/>
    <row r="559" ht="14.25" customHeight="1" x14ac:dyDescent="0.15"/>
    <row r="560" ht="14.25" customHeight="1" x14ac:dyDescent="0.15"/>
    <row r="561" ht="14.25" customHeight="1" x14ac:dyDescent="0.15"/>
    <row r="562" ht="14.25" customHeight="1" x14ac:dyDescent="0.15"/>
    <row r="563" ht="14.25" customHeight="1" x14ac:dyDescent="0.15"/>
    <row r="564" ht="14.25" customHeight="1" x14ac:dyDescent="0.15"/>
    <row r="565" ht="14.25" customHeight="1" x14ac:dyDescent="0.15"/>
    <row r="566" ht="14.25" customHeight="1" x14ac:dyDescent="0.15"/>
    <row r="567" ht="14.25" customHeight="1" x14ac:dyDescent="0.15"/>
    <row r="568" ht="14.25" customHeight="1" x14ac:dyDescent="0.15"/>
    <row r="569" ht="14.25" customHeight="1" x14ac:dyDescent="0.15"/>
    <row r="570" ht="14.25" customHeight="1" x14ac:dyDescent="0.15"/>
    <row r="571" ht="14.25" customHeight="1" x14ac:dyDescent="0.15"/>
    <row r="572" ht="14.25" customHeight="1" x14ac:dyDescent="0.15"/>
    <row r="573" ht="14.25" customHeight="1" x14ac:dyDescent="0.15"/>
    <row r="574" ht="14.25" customHeight="1" x14ac:dyDescent="0.15"/>
    <row r="575" ht="14.25" customHeight="1" x14ac:dyDescent="0.15"/>
    <row r="576" ht="14.25" customHeight="1" x14ac:dyDescent="0.15"/>
    <row r="577" ht="14.25" customHeight="1" x14ac:dyDescent="0.15"/>
    <row r="578" ht="14.25" customHeight="1" x14ac:dyDescent="0.15"/>
    <row r="579" ht="14.25" customHeight="1" x14ac:dyDescent="0.15"/>
    <row r="580" ht="14.25" customHeight="1" x14ac:dyDescent="0.15"/>
    <row r="581" ht="14.25" customHeight="1" x14ac:dyDescent="0.15"/>
    <row r="582" ht="14.25" customHeight="1" x14ac:dyDescent="0.15"/>
    <row r="583" ht="14.25" customHeight="1" x14ac:dyDescent="0.15"/>
    <row r="584" ht="14.25" customHeight="1" x14ac:dyDescent="0.15"/>
    <row r="585" ht="14.25" customHeight="1" x14ac:dyDescent="0.15"/>
    <row r="586" ht="14.25" customHeight="1" x14ac:dyDescent="0.15"/>
    <row r="587" ht="14.25" customHeight="1" x14ac:dyDescent="0.15"/>
    <row r="588" ht="14.25" customHeight="1" x14ac:dyDescent="0.15"/>
    <row r="589" ht="14.25" customHeight="1" x14ac:dyDescent="0.15"/>
    <row r="590" ht="14.25" customHeight="1" x14ac:dyDescent="0.15"/>
    <row r="591" ht="14.25" customHeight="1" x14ac:dyDescent="0.15"/>
    <row r="592" ht="14.25" customHeight="1" x14ac:dyDescent="0.15"/>
    <row r="593" ht="14.25" customHeight="1" x14ac:dyDescent="0.15"/>
    <row r="594" ht="14.25" customHeight="1" x14ac:dyDescent="0.15"/>
    <row r="595" ht="14.25" customHeight="1" x14ac:dyDescent="0.15"/>
    <row r="596" ht="14.25" customHeight="1" x14ac:dyDescent="0.15"/>
    <row r="597" ht="14.25" customHeight="1" x14ac:dyDescent="0.15"/>
    <row r="598" ht="14.25" customHeight="1" x14ac:dyDescent="0.15"/>
    <row r="599" ht="14.25" customHeight="1" x14ac:dyDescent="0.15"/>
    <row r="600" ht="14.25" customHeight="1" x14ac:dyDescent="0.15"/>
    <row r="601" ht="14.25" customHeight="1" x14ac:dyDescent="0.15"/>
    <row r="602" ht="14.25" customHeight="1" x14ac:dyDescent="0.15"/>
    <row r="603" ht="14.25" customHeight="1" x14ac:dyDescent="0.15"/>
    <row r="604" ht="14.25" customHeight="1" x14ac:dyDescent="0.15"/>
    <row r="605" ht="14.25" customHeight="1" x14ac:dyDescent="0.15"/>
    <row r="606" ht="14.25" customHeight="1" x14ac:dyDescent="0.15"/>
    <row r="607" ht="14.25" customHeight="1" x14ac:dyDescent="0.15"/>
    <row r="608" ht="14.25" customHeight="1" x14ac:dyDescent="0.15"/>
    <row r="609" ht="14.25" customHeight="1" x14ac:dyDescent="0.15"/>
    <row r="610" ht="14.25" customHeight="1" x14ac:dyDescent="0.15"/>
    <row r="611" ht="14.25" customHeight="1" x14ac:dyDescent="0.15"/>
    <row r="612" ht="14.25" customHeight="1" x14ac:dyDescent="0.15"/>
    <row r="613" ht="14.25" customHeight="1" x14ac:dyDescent="0.15"/>
    <row r="614" ht="14.25" customHeight="1" x14ac:dyDescent="0.15"/>
    <row r="615" ht="14.25" customHeight="1" x14ac:dyDescent="0.15"/>
    <row r="616" ht="14.25" customHeight="1" x14ac:dyDescent="0.15"/>
    <row r="617" ht="14.25" customHeight="1" x14ac:dyDescent="0.15"/>
    <row r="618" ht="14.25" customHeight="1" x14ac:dyDescent="0.15"/>
    <row r="619" ht="14.25" customHeight="1" x14ac:dyDescent="0.15"/>
    <row r="620" ht="14.25" customHeight="1" x14ac:dyDescent="0.15"/>
    <row r="621" ht="14.25" customHeight="1" x14ac:dyDescent="0.15"/>
    <row r="622" ht="14.25" customHeight="1" x14ac:dyDescent="0.15"/>
    <row r="623" ht="14.25" customHeight="1" x14ac:dyDescent="0.15"/>
    <row r="624" ht="14.25" customHeight="1" x14ac:dyDescent="0.15"/>
    <row r="625" ht="14.25" customHeight="1" x14ac:dyDescent="0.15"/>
    <row r="626" ht="14.25" customHeight="1" x14ac:dyDescent="0.15"/>
    <row r="627" ht="14.25" customHeight="1" x14ac:dyDescent="0.15"/>
    <row r="628" ht="14.25" customHeight="1" x14ac:dyDescent="0.15"/>
    <row r="629" ht="14.25" customHeight="1" x14ac:dyDescent="0.15"/>
    <row r="630" ht="14.25" customHeight="1" x14ac:dyDescent="0.15"/>
    <row r="631" ht="14.25" customHeight="1" x14ac:dyDescent="0.15"/>
    <row r="632" ht="14.25" customHeight="1" x14ac:dyDescent="0.15"/>
    <row r="633" ht="14.25" customHeight="1" x14ac:dyDescent="0.15"/>
    <row r="634" ht="14.25" customHeight="1" x14ac:dyDescent="0.15"/>
    <row r="635" ht="14.25" customHeight="1" x14ac:dyDescent="0.15"/>
    <row r="636" ht="14.25" customHeight="1" x14ac:dyDescent="0.15"/>
    <row r="637" ht="14.25" customHeight="1" x14ac:dyDescent="0.15"/>
    <row r="638" ht="14.25" customHeight="1" x14ac:dyDescent="0.15"/>
    <row r="639" ht="14.25" customHeight="1" x14ac:dyDescent="0.15"/>
    <row r="640" ht="14.25" customHeight="1" x14ac:dyDescent="0.15"/>
    <row r="641" ht="14.25" customHeight="1" x14ac:dyDescent="0.15"/>
    <row r="642" ht="14.25" customHeight="1" x14ac:dyDescent="0.15"/>
    <row r="643" ht="14.25" customHeight="1" x14ac:dyDescent="0.15"/>
    <row r="644" ht="14.25" customHeight="1" x14ac:dyDescent="0.15"/>
    <row r="645" ht="14.25" customHeight="1" x14ac:dyDescent="0.15"/>
    <row r="646" ht="14.25" customHeight="1" x14ac:dyDescent="0.15"/>
    <row r="647" ht="14.25" customHeight="1" x14ac:dyDescent="0.15"/>
    <row r="648" ht="14.25" customHeight="1" x14ac:dyDescent="0.15"/>
    <row r="649" ht="14.25" customHeight="1" x14ac:dyDescent="0.15"/>
    <row r="650" ht="14.25" customHeight="1" x14ac:dyDescent="0.15"/>
    <row r="651" ht="14.25" customHeight="1" x14ac:dyDescent="0.15"/>
    <row r="652" ht="14.25" customHeight="1" x14ac:dyDescent="0.15"/>
    <row r="653" ht="14.25" customHeight="1" x14ac:dyDescent="0.15"/>
    <row r="654" ht="14.25" customHeight="1" x14ac:dyDescent="0.15"/>
    <row r="655" ht="14.25" customHeight="1" x14ac:dyDescent="0.15"/>
    <row r="656" ht="14.25" customHeight="1" x14ac:dyDescent="0.15"/>
    <row r="657" ht="14.25" customHeight="1" x14ac:dyDescent="0.15"/>
    <row r="658" ht="14.25" customHeight="1" x14ac:dyDescent="0.15"/>
    <row r="659" ht="14.25" customHeight="1" x14ac:dyDescent="0.15"/>
    <row r="660" ht="14.25" customHeight="1" x14ac:dyDescent="0.15"/>
    <row r="661" ht="14.25" customHeight="1" x14ac:dyDescent="0.15"/>
    <row r="662" ht="14.25" customHeight="1" x14ac:dyDescent="0.15"/>
    <row r="663" ht="14.25" customHeight="1" x14ac:dyDescent="0.15"/>
    <row r="664" ht="14.25" customHeight="1" x14ac:dyDescent="0.15"/>
    <row r="665" ht="14.25" customHeight="1" x14ac:dyDescent="0.15"/>
    <row r="666" ht="14.25" customHeight="1" x14ac:dyDescent="0.15"/>
    <row r="667" ht="14.25" customHeight="1" x14ac:dyDescent="0.15"/>
    <row r="668" ht="14.25" customHeight="1" x14ac:dyDescent="0.15"/>
    <row r="669" ht="14.25" customHeight="1" x14ac:dyDescent="0.15"/>
    <row r="670" ht="14.25" customHeight="1" x14ac:dyDescent="0.15"/>
    <row r="671" ht="14.25" customHeight="1" x14ac:dyDescent="0.15"/>
    <row r="672" ht="14.25" customHeight="1" x14ac:dyDescent="0.15"/>
    <row r="673" ht="14.25" customHeight="1" x14ac:dyDescent="0.15"/>
    <row r="674" ht="14.25" customHeight="1" x14ac:dyDescent="0.15"/>
    <row r="675" ht="14.25" customHeight="1" x14ac:dyDescent="0.15"/>
    <row r="676" ht="14.25" customHeight="1" x14ac:dyDescent="0.15"/>
    <row r="677" ht="14.25" customHeight="1" x14ac:dyDescent="0.15"/>
    <row r="678" ht="14.25" customHeight="1" x14ac:dyDescent="0.15"/>
    <row r="679" ht="14.25" customHeight="1" x14ac:dyDescent="0.15"/>
    <row r="680" ht="14.25" customHeight="1" x14ac:dyDescent="0.15"/>
    <row r="681" ht="14.25" customHeight="1" x14ac:dyDescent="0.15"/>
    <row r="682" ht="14.25" customHeight="1" x14ac:dyDescent="0.15"/>
    <row r="683" ht="14.25" customHeight="1" x14ac:dyDescent="0.15"/>
    <row r="684" ht="14.25" customHeight="1" x14ac:dyDescent="0.15"/>
    <row r="685" ht="14.25" customHeight="1" x14ac:dyDescent="0.15"/>
    <row r="686" ht="14.25" customHeight="1" x14ac:dyDescent="0.15"/>
    <row r="687" ht="14.25" customHeight="1" x14ac:dyDescent="0.15"/>
    <row r="688" ht="14.25" customHeight="1" x14ac:dyDescent="0.15"/>
    <row r="689" ht="14.25" customHeight="1" x14ac:dyDescent="0.15"/>
    <row r="690" ht="14.25" customHeight="1" x14ac:dyDescent="0.15"/>
    <row r="691" ht="14.25" customHeight="1" x14ac:dyDescent="0.15"/>
    <row r="692" ht="14.25" customHeight="1" x14ac:dyDescent="0.15"/>
    <row r="693" ht="14.25" customHeight="1" x14ac:dyDescent="0.15"/>
    <row r="694" ht="14.25" customHeight="1" x14ac:dyDescent="0.15"/>
    <row r="695" ht="14.25" customHeight="1" x14ac:dyDescent="0.15"/>
    <row r="696" ht="14.25" customHeight="1" x14ac:dyDescent="0.15"/>
    <row r="697" ht="14.25" customHeight="1" x14ac:dyDescent="0.15"/>
    <row r="698" ht="14.25" customHeight="1" x14ac:dyDescent="0.15"/>
    <row r="699" ht="14.25" customHeight="1" x14ac:dyDescent="0.15"/>
    <row r="700" ht="14.25" customHeight="1" x14ac:dyDescent="0.15"/>
    <row r="701" ht="14.25" customHeight="1" x14ac:dyDescent="0.15"/>
    <row r="702" ht="14.25" customHeight="1" x14ac:dyDescent="0.15"/>
    <row r="703" ht="14.25" customHeight="1" x14ac:dyDescent="0.15"/>
    <row r="704" ht="14.25" customHeight="1" x14ac:dyDescent="0.15"/>
    <row r="705" ht="14.25" customHeight="1" x14ac:dyDescent="0.15"/>
    <row r="706" ht="14.25" customHeight="1" x14ac:dyDescent="0.15"/>
    <row r="707" ht="14.25" customHeight="1" x14ac:dyDescent="0.15"/>
    <row r="708" ht="14.25" customHeight="1" x14ac:dyDescent="0.15"/>
    <row r="709" ht="14.25" customHeight="1" x14ac:dyDescent="0.15"/>
    <row r="710" ht="14.25" customHeight="1" x14ac:dyDescent="0.15"/>
    <row r="711" ht="14.25" customHeight="1" x14ac:dyDescent="0.15"/>
    <row r="712" ht="14.25" customHeight="1" x14ac:dyDescent="0.15"/>
    <row r="713" ht="14.25" customHeight="1" x14ac:dyDescent="0.15"/>
    <row r="714" ht="14.25" customHeight="1" x14ac:dyDescent="0.15"/>
    <row r="715" ht="14.25" customHeight="1" x14ac:dyDescent="0.15"/>
    <row r="716" ht="14.25" customHeight="1" x14ac:dyDescent="0.15"/>
    <row r="717" ht="14.25" customHeight="1" x14ac:dyDescent="0.15"/>
    <row r="718" ht="14.25" customHeight="1" x14ac:dyDescent="0.15"/>
    <row r="719" ht="14.25" customHeight="1" x14ac:dyDescent="0.15"/>
    <row r="720" ht="14.25" customHeight="1" x14ac:dyDescent="0.15"/>
    <row r="721" ht="14.25" customHeight="1" x14ac:dyDescent="0.15"/>
    <row r="722" ht="14.25" customHeight="1" x14ac:dyDescent="0.15"/>
    <row r="723" ht="14.25" customHeight="1" x14ac:dyDescent="0.15"/>
    <row r="724" ht="14.25" customHeight="1" x14ac:dyDescent="0.15"/>
    <row r="725" ht="14.25" customHeight="1" x14ac:dyDescent="0.15"/>
    <row r="726" ht="14.25" customHeight="1" x14ac:dyDescent="0.15"/>
    <row r="727" ht="14.25" customHeight="1" x14ac:dyDescent="0.15"/>
    <row r="728" ht="14.25" customHeight="1" x14ac:dyDescent="0.15"/>
    <row r="729" ht="14.25" customHeight="1" x14ac:dyDescent="0.15"/>
    <row r="730" ht="14.25" customHeight="1" x14ac:dyDescent="0.15"/>
    <row r="731" ht="14.25" customHeight="1" x14ac:dyDescent="0.15"/>
    <row r="732" ht="14.25" customHeight="1" x14ac:dyDescent="0.15"/>
    <row r="733" ht="14.25" customHeight="1" x14ac:dyDescent="0.15"/>
    <row r="734" ht="14.25" customHeight="1" x14ac:dyDescent="0.15"/>
    <row r="735" ht="14.25" customHeight="1" x14ac:dyDescent="0.15"/>
    <row r="736" ht="14.25" customHeight="1" x14ac:dyDescent="0.15"/>
    <row r="737" ht="14.25" customHeight="1" x14ac:dyDescent="0.15"/>
    <row r="738" ht="14.25" customHeight="1" x14ac:dyDescent="0.15"/>
    <row r="739" ht="14.25" customHeight="1" x14ac:dyDescent="0.15"/>
    <row r="740" ht="14.25" customHeight="1" x14ac:dyDescent="0.15"/>
    <row r="741" ht="14.25" customHeight="1" x14ac:dyDescent="0.15"/>
    <row r="742" ht="14.25" customHeight="1" x14ac:dyDescent="0.15"/>
    <row r="743" ht="14.25" customHeight="1" x14ac:dyDescent="0.15"/>
    <row r="744" ht="14.25" customHeight="1" x14ac:dyDescent="0.15"/>
    <row r="745" ht="14.25" customHeight="1" x14ac:dyDescent="0.15"/>
    <row r="746" ht="14.25" customHeight="1" x14ac:dyDescent="0.15"/>
    <row r="747" ht="14.25" customHeight="1" x14ac:dyDescent="0.15"/>
    <row r="748" ht="14.25" customHeight="1" x14ac:dyDescent="0.15"/>
    <row r="749" ht="14.25" customHeight="1" x14ac:dyDescent="0.15"/>
    <row r="750" ht="14.25" customHeight="1" x14ac:dyDescent="0.15"/>
    <row r="751" ht="14.25" customHeight="1" x14ac:dyDescent="0.15"/>
    <row r="752" ht="14.25" customHeight="1" x14ac:dyDescent="0.15"/>
    <row r="753" ht="14.25" customHeight="1" x14ac:dyDescent="0.15"/>
    <row r="754" ht="14.25" customHeight="1" x14ac:dyDescent="0.15"/>
    <row r="755" ht="14.25" customHeight="1" x14ac:dyDescent="0.15"/>
    <row r="756" ht="14.25" customHeight="1" x14ac:dyDescent="0.15"/>
    <row r="757" ht="14.25" customHeight="1" x14ac:dyDescent="0.15"/>
    <row r="758" ht="14.25" customHeight="1" x14ac:dyDescent="0.15"/>
    <row r="759" ht="14.25" customHeight="1" x14ac:dyDescent="0.15"/>
    <row r="760" ht="14.25" customHeight="1" x14ac:dyDescent="0.15"/>
    <row r="761" ht="14.25" customHeight="1" x14ac:dyDescent="0.15"/>
    <row r="762" ht="14.25" customHeight="1" x14ac:dyDescent="0.15"/>
    <row r="763" ht="14.25" customHeight="1" x14ac:dyDescent="0.15"/>
    <row r="764" ht="14.25" customHeight="1" x14ac:dyDescent="0.15"/>
    <row r="765" ht="14.25" customHeight="1" x14ac:dyDescent="0.15"/>
    <row r="766" ht="14.25" customHeight="1" x14ac:dyDescent="0.15"/>
    <row r="767" ht="14.25" customHeight="1" x14ac:dyDescent="0.15"/>
    <row r="768" ht="14.25" customHeight="1" x14ac:dyDescent="0.15"/>
    <row r="769" ht="14.25" customHeight="1" x14ac:dyDescent="0.15"/>
    <row r="770" ht="14.25" customHeight="1" x14ac:dyDescent="0.15"/>
    <row r="771" ht="14.25" customHeight="1" x14ac:dyDescent="0.15"/>
    <row r="772" ht="14.25" customHeight="1" x14ac:dyDescent="0.15"/>
    <row r="773" ht="14.25" customHeight="1" x14ac:dyDescent="0.15"/>
    <row r="774" ht="14.25" customHeight="1" x14ac:dyDescent="0.15"/>
    <row r="775" ht="14.25" customHeight="1" x14ac:dyDescent="0.15"/>
    <row r="776" ht="14.25" customHeight="1" x14ac:dyDescent="0.15"/>
    <row r="777" ht="14.25" customHeight="1" x14ac:dyDescent="0.15"/>
    <row r="778" ht="14.25" customHeight="1" x14ac:dyDescent="0.15"/>
    <row r="779" ht="14.25" customHeight="1" x14ac:dyDescent="0.15"/>
    <row r="780" ht="14.25" customHeight="1" x14ac:dyDescent="0.15"/>
    <row r="781" ht="14.25" customHeight="1" x14ac:dyDescent="0.15"/>
    <row r="782" ht="14.25" customHeight="1" x14ac:dyDescent="0.15"/>
    <row r="783" ht="14.25" customHeight="1" x14ac:dyDescent="0.15"/>
    <row r="784" ht="14.25" customHeight="1" x14ac:dyDescent="0.15"/>
    <row r="785" ht="14.25" customHeight="1" x14ac:dyDescent="0.15"/>
    <row r="786" ht="14.25" customHeight="1" x14ac:dyDescent="0.15"/>
    <row r="787" ht="14.25" customHeight="1" x14ac:dyDescent="0.15"/>
    <row r="788" ht="14.25" customHeight="1" x14ac:dyDescent="0.15"/>
    <row r="789" ht="14.25" customHeight="1" x14ac:dyDescent="0.15"/>
    <row r="790" ht="14.25" customHeight="1" x14ac:dyDescent="0.15"/>
    <row r="791" ht="14.25" customHeight="1" x14ac:dyDescent="0.15"/>
    <row r="792" ht="14.25" customHeight="1" x14ac:dyDescent="0.15"/>
    <row r="793" ht="14.25" customHeight="1" x14ac:dyDescent="0.15"/>
    <row r="794" ht="14.25" customHeight="1" x14ac:dyDescent="0.15"/>
    <row r="795" ht="14.25" customHeight="1" x14ac:dyDescent="0.15"/>
    <row r="796" ht="14.25" customHeight="1" x14ac:dyDescent="0.15"/>
    <row r="797" ht="14.25" customHeight="1" x14ac:dyDescent="0.15"/>
    <row r="798" ht="14.25" customHeight="1" x14ac:dyDescent="0.15"/>
    <row r="799" ht="14.25" customHeight="1" x14ac:dyDescent="0.15"/>
    <row r="800" ht="14.25" customHeight="1" x14ac:dyDescent="0.15"/>
    <row r="801" ht="14.25" customHeight="1" x14ac:dyDescent="0.15"/>
    <row r="802" ht="14.25" customHeight="1" x14ac:dyDescent="0.15"/>
    <row r="803" ht="14.25" customHeight="1" x14ac:dyDescent="0.15"/>
    <row r="804" ht="14.25" customHeight="1" x14ac:dyDescent="0.15"/>
    <row r="805" ht="14.25" customHeight="1" x14ac:dyDescent="0.15"/>
    <row r="806" ht="14.25" customHeight="1" x14ac:dyDescent="0.15"/>
    <row r="807" ht="14.25" customHeight="1" x14ac:dyDescent="0.15"/>
    <row r="808" ht="14.25" customHeight="1" x14ac:dyDescent="0.15"/>
    <row r="809" ht="14.25" customHeight="1" x14ac:dyDescent="0.15"/>
    <row r="810" ht="14.25" customHeight="1" x14ac:dyDescent="0.15"/>
    <row r="811" ht="14.25" customHeight="1" x14ac:dyDescent="0.15"/>
    <row r="812" ht="14.25" customHeight="1" x14ac:dyDescent="0.15"/>
    <row r="813" ht="14.25" customHeight="1" x14ac:dyDescent="0.15"/>
    <row r="814" ht="14.25" customHeight="1" x14ac:dyDescent="0.15"/>
    <row r="815" ht="14.25" customHeight="1" x14ac:dyDescent="0.15"/>
    <row r="816" ht="14.25" customHeight="1" x14ac:dyDescent="0.15"/>
    <row r="817" ht="14.25" customHeight="1" x14ac:dyDescent="0.15"/>
    <row r="818" ht="14.25" customHeight="1" x14ac:dyDescent="0.15"/>
    <row r="819" ht="14.25" customHeight="1" x14ac:dyDescent="0.15"/>
    <row r="820" ht="14.25" customHeight="1" x14ac:dyDescent="0.15"/>
    <row r="821" ht="14.25" customHeight="1" x14ac:dyDescent="0.15"/>
    <row r="822" ht="14.25" customHeight="1" x14ac:dyDescent="0.15"/>
    <row r="823" ht="14.25" customHeight="1" x14ac:dyDescent="0.15"/>
    <row r="824" ht="14.25" customHeight="1" x14ac:dyDescent="0.15"/>
    <row r="825" ht="14.25" customHeight="1" x14ac:dyDescent="0.15"/>
    <row r="826" ht="14.25" customHeight="1" x14ac:dyDescent="0.15"/>
    <row r="827" ht="14.25" customHeight="1" x14ac:dyDescent="0.15"/>
    <row r="828" ht="14.25" customHeight="1" x14ac:dyDescent="0.15"/>
    <row r="829" ht="14.25" customHeight="1" x14ac:dyDescent="0.15"/>
    <row r="830" ht="14.25" customHeight="1" x14ac:dyDescent="0.15"/>
    <row r="831" ht="14.25" customHeight="1" x14ac:dyDescent="0.15"/>
    <row r="832" ht="14.25" customHeight="1" x14ac:dyDescent="0.15"/>
    <row r="833" ht="14.25" customHeight="1" x14ac:dyDescent="0.15"/>
    <row r="834" ht="14.25" customHeight="1" x14ac:dyDescent="0.15"/>
    <row r="835" ht="14.25" customHeight="1" x14ac:dyDescent="0.15"/>
    <row r="836" ht="14.25" customHeight="1" x14ac:dyDescent="0.15"/>
    <row r="837" ht="14.25" customHeight="1" x14ac:dyDescent="0.15"/>
    <row r="838" ht="14.25" customHeight="1" x14ac:dyDescent="0.15"/>
    <row r="839" ht="14.25" customHeight="1" x14ac:dyDescent="0.15"/>
    <row r="840" ht="14.25" customHeight="1" x14ac:dyDescent="0.15"/>
    <row r="841" ht="14.25" customHeight="1" x14ac:dyDescent="0.15"/>
    <row r="842" ht="14.25" customHeight="1" x14ac:dyDescent="0.15"/>
    <row r="843" ht="14.25" customHeight="1" x14ac:dyDescent="0.15"/>
    <row r="844" ht="14.25" customHeight="1" x14ac:dyDescent="0.15"/>
    <row r="845" ht="14.25" customHeight="1" x14ac:dyDescent="0.15"/>
    <row r="846" ht="14.25" customHeight="1" x14ac:dyDescent="0.15"/>
    <row r="847" ht="14.25" customHeight="1" x14ac:dyDescent="0.15"/>
    <row r="848" ht="14.25" customHeight="1" x14ac:dyDescent="0.15"/>
    <row r="849" ht="14.25" customHeight="1" x14ac:dyDescent="0.15"/>
    <row r="850" ht="14.25" customHeight="1" x14ac:dyDescent="0.15"/>
    <row r="851" ht="14.25" customHeight="1" x14ac:dyDescent="0.15"/>
    <row r="852" ht="14.25" customHeight="1" x14ac:dyDescent="0.15"/>
    <row r="853" ht="14.25" customHeight="1" x14ac:dyDescent="0.15"/>
    <row r="854" ht="14.25" customHeight="1" x14ac:dyDescent="0.15"/>
    <row r="855" ht="14.25" customHeight="1" x14ac:dyDescent="0.15"/>
    <row r="856" ht="14.25" customHeight="1" x14ac:dyDescent="0.15"/>
    <row r="857" ht="14.25" customHeight="1" x14ac:dyDescent="0.15"/>
    <row r="858" ht="14.25" customHeight="1" x14ac:dyDescent="0.15"/>
    <row r="859" ht="14.25" customHeight="1" x14ac:dyDescent="0.15"/>
    <row r="860" ht="14.25" customHeight="1" x14ac:dyDescent="0.15"/>
    <row r="861" ht="14.25" customHeight="1" x14ac:dyDescent="0.15"/>
    <row r="862" ht="14.25" customHeight="1" x14ac:dyDescent="0.15"/>
    <row r="863" ht="14.25" customHeight="1" x14ac:dyDescent="0.15"/>
    <row r="864" ht="14.25" customHeight="1" x14ac:dyDescent="0.15"/>
    <row r="865" ht="14.25" customHeight="1" x14ac:dyDescent="0.15"/>
    <row r="866" ht="14.25" customHeight="1" x14ac:dyDescent="0.15"/>
    <row r="867" ht="14.25" customHeight="1" x14ac:dyDescent="0.15"/>
    <row r="868" ht="14.25" customHeight="1" x14ac:dyDescent="0.15"/>
    <row r="869" ht="14.25" customHeight="1" x14ac:dyDescent="0.15"/>
    <row r="870" ht="14.25" customHeight="1" x14ac:dyDescent="0.15"/>
    <row r="871" ht="14.25" customHeight="1" x14ac:dyDescent="0.15"/>
    <row r="872" ht="14.25" customHeight="1" x14ac:dyDescent="0.15"/>
    <row r="873" ht="14.25" customHeight="1" x14ac:dyDescent="0.15"/>
    <row r="874" ht="14.25" customHeight="1" x14ac:dyDescent="0.15"/>
    <row r="875" ht="14.25" customHeight="1" x14ac:dyDescent="0.15"/>
    <row r="876" ht="14.25" customHeight="1" x14ac:dyDescent="0.15"/>
    <row r="877" ht="14.25" customHeight="1" x14ac:dyDescent="0.15"/>
    <row r="878" ht="14.25" customHeight="1" x14ac:dyDescent="0.15"/>
    <row r="879" ht="14.25" customHeight="1" x14ac:dyDescent="0.15"/>
    <row r="880" ht="14.25" customHeight="1" x14ac:dyDescent="0.15"/>
    <row r="881" ht="14.25" customHeight="1" x14ac:dyDescent="0.15"/>
    <row r="882" ht="14.25" customHeight="1" x14ac:dyDescent="0.15"/>
    <row r="883" ht="14.25" customHeight="1" x14ac:dyDescent="0.15"/>
    <row r="884" ht="14.25" customHeight="1" x14ac:dyDescent="0.15"/>
    <row r="885" ht="14.25" customHeight="1" x14ac:dyDescent="0.15"/>
    <row r="886" ht="14.25" customHeight="1" x14ac:dyDescent="0.15"/>
    <row r="887" ht="14.25" customHeight="1" x14ac:dyDescent="0.15"/>
    <row r="888" ht="14.25" customHeight="1" x14ac:dyDescent="0.15"/>
    <row r="889" ht="14.25" customHeight="1" x14ac:dyDescent="0.15"/>
    <row r="890" ht="14.25" customHeight="1" x14ac:dyDescent="0.15"/>
    <row r="891" ht="14.25" customHeight="1" x14ac:dyDescent="0.15"/>
    <row r="892" ht="14.25" customHeight="1" x14ac:dyDescent="0.15"/>
    <row r="893" ht="14.25" customHeight="1" x14ac:dyDescent="0.15"/>
    <row r="894" ht="14.25" customHeight="1" x14ac:dyDescent="0.15"/>
    <row r="895" ht="14.25" customHeight="1" x14ac:dyDescent="0.15"/>
    <row r="896" ht="14.25" customHeight="1" x14ac:dyDescent="0.15"/>
    <row r="897" ht="14.25" customHeight="1" x14ac:dyDescent="0.15"/>
    <row r="898" ht="14.25" customHeight="1" x14ac:dyDescent="0.15"/>
    <row r="899" ht="14.25" customHeight="1" x14ac:dyDescent="0.15"/>
    <row r="900" ht="14.25" customHeight="1" x14ac:dyDescent="0.15"/>
    <row r="901" ht="14.25" customHeight="1" x14ac:dyDescent="0.15"/>
    <row r="902" ht="14.25" customHeight="1" x14ac:dyDescent="0.15"/>
    <row r="903" ht="14.25" customHeight="1" x14ac:dyDescent="0.15"/>
    <row r="904" ht="14.25" customHeight="1" x14ac:dyDescent="0.15"/>
    <row r="905" ht="14.25" customHeight="1" x14ac:dyDescent="0.15"/>
    <row r="906" ht="14.25" customHeight="1" x14ac:dyDescent="0.15"/>
    <row r="907" ht="14.25" customHeight="1" x14ac:dyDescent="0.15"/>
    <row r="908" ht="14.25" customHeight="1" x14ac:dyDescent="0.15"/>
    <row r="909" ht="14.25" customHeight="1" x14ac:dyDescent="0.15"/>
    <row r="910" ht="14.25" customHeight="1" x14ac:dyDescent="0.15"/>
    <row r="911" ht="14.25" customHeight="1" x14ac:dyDescent="0.15"/>
    <row r="912" ht="14.25" customHeight="1" x14ac:dyDescent="0.15"/>
    <row r="913" ht="14.25" customHeight="1" x14ac:dyDescent="0.15"/>
    <row r="914" ht="14.25" customHeight="1" x14ac:dyDescent="0.15"/>
    <row r="915" ht="14.25" customHeight="1" x14ac:dyDescent="0.15"/>
    <row r="916" ht="14.25" customHeight="1" x14ac:dyDescent="0.15"/>
    <row r="917" ht="14.25" customHeight="1" x14ac:dyDescent="0.15"/>
    <row r="918" ht="14.25" customHeight="1" x14ac:dyDescent="0.15"/>
    <row r="919" ht="14.25" customHeight="1" x14ac:dyDescent="0.15"/>
    <row r="920" ht="14.25" customHeight="1" x14ac:dyDescent="0.15"/>
    <row r="921" ht="14.25" customHeight="1" x14ac:dyDescent="0.15"/>
    <row r="922" ht="14.25" customHeight="1" x14ac:dyDescent="0.15"/>
    <row r="923" ht="14.25" customHeight="1" x14ac:dyDescent="0.15"/>
    <row r="924" ht="14.25" customHeight="1" x14ac:dyDescent="0.15"/>
    <row r="925" ht="14.25" customHeight="1" x14ac:dyDescent="0.15"/>
    <row r="926" ht="14.25" customHeight="1" x14ac:dyDescent="0.15"/>
    <row r="927" ht="14.25" customHeight="1" x14ac:dyDescent="0.15"/>
    <row r="928" ht="14.25" customHeight="1" x14ac:dyDescent="0.15"/>
    <row r="929" ht="14.25" customHeight="1" x14ac:dyDescent="0.15"/>
    <row r="930" ht="14.25" customHeight="1" x14ac:dyDescent="0.15"/>
    <row r="931" ht="14.25" customHeight="1" x14ac:dyDescent="0.15"/>
    <row r="932" ht="14.25" customHeight="1" x14ac:dyDescent="0.15"/>
    <row r="933" ht="14.25" customHeight="1" x14ac:dyDescent="0.15"/>
    <row r="934" ht="14.25" customHeight="1" x14ac:dyDescent="0.15"/>
    <row r="935" ht="14.25" customHeight="1" x14ac:dyDescent="0.15"/>
    <row r="936" ht="14.25" customHeight="1" x14ac:dyDescent="0.15"/>
    <row r="937" ht="14.25" customHeight="1" x14ac:dyDescent="0.15"/>
    <row r="938" ht="14.25" customHeight="1" x14ac:dyDescent="0.15"/>
    <row r="939" ht="14.25" customHeight="1" x14ac:dyDescent="0.15"/>
    <row r="940" ht="14.25" customHeight="1" x14ac:dyDescent="0.15"/>
    <row r="941" ht="14.25" customHeight="1" x14ac:dyDescent="0.15"/>
    <row r="942" ht="14.25" customHeight="1" x14ac:dyDescent="0.15"/>
    <row r="943" ht="14.25" customHeight="1" x14ac:dyDescent="0.15"/>
    <row r="944" ht="14.25" customHeight="1" x14ac:dyDescent="0.15"/>
    <row r="945" ht="14.25" customHeight="1" x14ac:dyDescent="0.15"/>
    <row r="946" ht="14.25" customHeight="1" x14ac:dyDescent="0.15"/>
    <row r="947" ht="14.25" customHeight="1" x14ac:dyDescent="0.15"/>
    <row r="948" ht="14.25" customHeight="1" x14ac:dyDescent="0.15"/>
    <row r="949" ht="14.25" customHeight="1" x14ac:dyDescent="0.15"/>
    <row r="950" ht="14.25" customHeight="1" x14ac:dyDescent="0.15"/>
    <row r="951" ht="14.25" customHeight="1" x14ac:dyDescent="0.15"/>
    <row r="952" ht="14.25" customHeight="1" x14ac:dyDescent="0.15"/>
    <row r="953" ht="14.25" customHeight="1" x14ac:dyDescent="0.15"/>
    <row r="954" ht="14.25" customHeight="1" x14ac:dyDescent="0.15"/>
    <row r="955" ht="14.25" customHeight="1" x14ac:dyDescent="0.15"/>
    <row r="956" ht="14.25" customHeight="1" x14ac:dyDescent="0.15"/>
    <row r="957" ht="14.25" customHeight="1" x14ac:dyDescent="0.15"/>
    <row r="958" ht="14.25" customHeight="1" x14ac:dyDescent="0.15"/>
    <row r="959" ht="14.25" customHeight="1" x14ac:dyDescent="0.15"/>
    <row r="960" ht="14.25" customHeight="1" x14ac:dyDescent="0.15"/>
    <row r="961" ht="14.25" customHeight="1" x14ac:dyDescent="0.15"/>
    <row r="962" ht="14.25" customHeight="1" x14ac:dyDescent="0.15"/>
    <row r="963" ht="14.25" customHeight="1" x14ac:dyDescent="0.15"/>
    <row r="964" ht="14.25" customHeight="1" x14ac:dyDescent="0.15"/>
    <row r="965" ht="14.25" customHeight="1" x14ac:dyDescent="0.15"/>
    <row r="966" ht="14.25" customHeight="1" x14ac:dyDescent="0.15"/>
    <row r="967" ht="14.25" customHeight="1" x14ac:dyDescent="0.15"/>
    <row r="968" ht="14.25" customHeight="1" x14ac:dyDescent="0.15"/>
    <row r="969" ht="14.25" customHeight="1" x14ac:dyDescent="0.15"/>
    <row r="970" ht="14.25" customHeight="1" x14ac:dyDescent="0.15"/>
    <row r="971" ht="14.25" customHeight="1" x14ac:dyDescent="0.15"/>
    <row r="972" ht="14.25" customHeight="1" x14ac:dyDescent="0.15"/>
    <row r="973" ht="14.25" customHeight="1" x14ac:dyDescent="0.15"/>
    <row r="974" ht="14.25" customHeight="1" x14ac:dyDescent="0.15"/>
    <row r="975" ht="14.25" customHeight="1" x14ac:dyDescent="0.15"/>
    <row r="976" ht="14.25" customHeight="1" x14ac:dyDescent="0.15"/>
    <row r="977" ht="14.25" customHeight="1" x14ac:dyDescent="0.15"/>
    <row r="978" ht="14.25" customHeight="1" x14ac:dyDescent="0.15"/>
    <row r="979" ht="14.25" customHeight="1" x14ac:dyDescent="0.15"/>
    <row r="980" ht="14.25" customHeight="1" x14ac:dyDescent="0.15"/>
    <row r="981" ht="14.25" customHeight="1" x14ac:dyDescent="0.15"/>
    <row r="982" ht="14.25" customHeight="1" x14ac:dyDescent="0.15"/>
    <row r="983" ht="14.25" customHeight="1" x14ac:dyDescent="0.15"/>
    <row r="984" ht="14.25" customHeight="1" x14ac:dyDescent="0.15"/>
    <row r="985" ht="14.25" customHeight="1" x14ac:dyDescent="0.15"/>
    <row r="986" ht="14.25" customHeight="1" x14ac:dyDescent="0.15"/>
    <row r="987" ht="14.25" customHeight="1" x14ac:dyDescent="0.15"/>
    <row r="988" ht="14.25" customHeight="1" x14ac:dyDescent="0.15"/>
    <row r="989" ht="14.25" customHeight="1" x14ac:dyDescent="0.15"/>
    <row r="990" ht="14.25" customHeight="1" x14ac:dyDescent="0.15"/>
    <row r="991" ht="14.25" customHeight="1" x14ac:dyDescent="0.15"/>
    <row r="992" ht="14.25" customHeight="1" x14ac:dyDescent="0.15"/>
    <row r="993" ht="14.25" customHeight="1" x14ac:dyDescent="0.15"/>
    <row r="994" ht="14.25" customHeight="1" x14ac:dyDescent="0.15"/>
    <row r="995" ht="14.25" customHeight="1" x14ac:dyDescent="0.15"/>
    <row r="996" ht="14.25" customHeight="1" x14ac:dyDescent="0.15"/>
    <row r="997" ht="14.25" customHeight="1" x14ac:dyDescent="0.15"/>
    <row r="998" ht="14.25" customHeight="1" x14ac:dyDescent="0.15"/>
    <row r="999" ht="14.25" customHeight="1" x14ac:dyDescent="0.15"/>
    <row r="1000" ht="14.25" customHeight="1" x14ac:dyDescent="0.15"/>
  </sheetData>
  <mergeCells count="1">
    <mergeCell ref="F5:F21"/>
  </mergeCells>
  <pageMargins left="0.7" right="0.7" top="0.75" bottom="0.75" header="0" footer="0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000"/>
  <sheetViews>
    <sheetView tabSelected="1" workbookViewId="0"/>
  </sheetViews>
  <sheetFormatPr baseColWidth="10" defaultColWidth="12.6640625" defaultRowHeight="15" customHeight="1" x14ac:dyDescent="0.15"/>
  <cols>
    <col min="1" max="1" width="11.33203125" customWidth="1"/>
    <col min="2" max="2" width="11.83203125" customWidth="1"/>
    <col min="3" max="3" width="7.6640625" customWidth="1"/>
    <col min="4" max="4" width="18.6640625" customWidth="1"/>
    <col min="5" max="5" width="19.5" customWidth="1"/>
    <col min="6" max="6" width="16.5" customWidth="1"/>
    <col min="7" max="7" width="7.6640625" customWidth="1"/>
    <col min="8" max="8" width="20.1640625" customWidth="1"/>
    <col min="9" max="9" width="15.6640625" customWidth="1"/>
    <col min="10" max="23" width="7.6640625" customWidth="1"/>
  </cols>
  <sheetData>
    <row r="1" spans="1:10" ht="14.25" customHeight="1" x14ac:dyDescent="0.15">
      <c r="A1" s="40" t="s">
        <v>17</v>
      </c>
      <c r="B1" s="40" t="s">
        <v>18</v>
      </c>
      <c r="C1" s="31"/>
      <c r="D1" s="41" t="s">
        <v>37</v>
      </c>
      <c r="E1" s="41" t="s">
        <v>38</v>
      </c>
      <c r="F1" s="41" t="s">
        <v>35</v>
      </c>
      <c r="G1" s="31"/>
      <c r="H1" s="31"/>
      <c r="I1" s="31"/>
      <c r="J1" s="31"/>
    </row>
    <row r="2" spans="1:10" ht="14.25" customHeight="1" x14ac:dyDescent="0.15">
      <c r="A2" s="33">
        <v>1388</v>
      </c>
      <c r="B2" s="33">
        <v>102.550003</v>
      </c>
      <c r="C2" s="31"/>
      <c r="D2" s="34">
        <v>0</v>
      </c>
      <c r="E2" s="34">
        <v>0</v>
      </c>
      <c r="F2" s="34">
        <f>A2*D2+B2*E2</f>
        <v>0</v>
      </c>
      <c r="G2" s="31"/>
      <c r="H2" s="31"/>
      <c r="I2" s="31"/>
      <c r="J2" s="31"/>
    </row>
    <row r="3" spans="1:10" ht="14.25" customHeight="1" x14ac:dyDescent="0.15">
      <c r="A3" s="33">
        <v>1394.9499510000001</v>
      </c>
      <c r="B3" s="33">
        <v>102.5</v>
      </c>
      <c r="C3" s="31"/>
      <c r="D3" s="34">
        <f t="shared" ref="D3:E66" si="0">LN(A3/A2)</f>
        <v>4.9946751257513187E-3</v>
      </c>
      <c r="E3" s="34">
        <f t="shared" si="0"/>
        <v>-4.8771519394884104E-4</v>
      </c>
      <c r="F3" s="34">
        <f t="shared" ref="F3:F66" si="1">A3*D3+B3*E3</f>
        <v>6.9173310145479654</v>
      </c>
      <c r="G3" s="31"/>
      <c r="H3" s="42" t="s">
        <v>12</v>
      </c>
      <c r="I3" s="43">
        <f>AVERAGE(F2:F247)</f>
        <v>0.93385592345650326</v>
      </c>
      <c r="J3" s="31"/>
    </row>
    <row r="4" spans="1:10" ht="14.25" customHeight="1" x14ac:dyDescent="0.15">
      <c r="A4" s="33">
        <v>1416.8000489999999</v>
      </c>
      <c r="B4" s="33">
        <v>103.599998</v>
      </c>
      <c r="C4" s="31"/>
      <c r="D4" s="34">
        <f t="shared" si="0"/>
        <v>1.5542304861102118E-2</v>
      </c>
      <c r="E4" s="34">
        <f t="shared" si="0"/>
        <v>1.0674511941900264E-2</v>
      </c>
      <c r="F4" s="34">
        <f t="shared" si="1"/>
        <v>23.126217704614263</v>
      </c>
      <c r="G4" s="32"/>
      <c r="H4" s="42" t="s">
        <v>40</v>
      </c>
      <c r="I4" s="44">
        <f>_xlfn.VAR.S(F2:F247)</f>
        <v>486.29332724499773</v>
      </c>
      <c r="J4" s="31"/>
    </row>
    <row r="5" spans="1:10" ht="14.25" customHeight="1" x14ac:dyDescent="0.15">
      <c r="A5" s="33">
        <v>1445</v>
      </c>
      <c r="B5" s="33">
        <v>105.599998</v>
      </c>
      <c r="C5" s="31"/>
      <c r="D5" s="34">
        <f t="shared" si="0"/>
        <v>1.9708479492929174E-2</v>
      </c>
      <c r="E5" s="34">
        <f t="shared" si="0"/>
        <v>1.9121041812403854E-2</v>
      </c>
      <c r="F5" s="34">
        <f t="shared" si="1"/>
        <v>30.497934844430421</v>
      </c>
      <c r="G5" s="31"/>
      <c r="H5" s="42" t="s">
        <v>36</v>
      </c>
      <c r="I5" s="45">
        <f>CORREL(D2:D247,E2:E247)</f>
        <v>0.21404982613504095</v>
      </c>
      <c r="J5" s="31"/>
    </row>
    <row r="6" spans="1:10" ht="14.25" customHeight="1" x14ac:dyDescent="0.15">
      <c r="A6" s="33">
        <v>1439.6999510000001</v>
      </c>
      <c r="B6" s="33">
        <v>102.300003</v>
      </c>
      <c r="C6" s="31"/>
      <c r="D6" s="34">
        <f t="shared" si="0"/>
        <v>-3.6745970490919501E-3</v>
      </c>
      <c r="E6" s="34">
        <f t="shared" si="0"/>
        <v>-3.1748650049673408E-2</v>
      </c>
      <c r="F6" s="34">
        <f t="shared" si="1"/>
        <v>-8.5382041868499652</v>
      </c>
      <c r="G6" s="31"/>
      <c r="J6" s="31"/>
    </row>
    <row r="7" spans="1:10" ht="14.25" customHeight="1" x14ac:dyDescent="0.15">
      <c r="A7" s="33">
        <v>1423.849976</v>
      </c>
      <c r="B7" s="33">
        <v>98.949996999999996</v>
      </c>
      <c r="C7" s="31"/>
      <c r="D7" s="34">
        <f t="shared" si="0"/>
        <v>-1.1070271008219229E-2</v>
      </c>
      <c r="E7" s="34">
        <f t="shared" si="0"/>
        <v>-3.3295060552861987E-2</v>
      </c>
      <c r="F7" s="34">
        <f t="shared" si="1"/>
        <v>-19.056951251186955</v>
      </c>
      <c r="G7" s="31"/>
      <c r="H7" s="31"/>
      <c r="I7" s="31"/>
      <c r="J7" s="31"/>
    </row>
    <row r="8" spans="1:10" ht="14.25" customHeight="1" x14ac:dyDescent="0.15">
      <c r="A8" s="33">
        <v>1384.8000489999999</v>
      </c>
      <c r="B8" s="33">
        <v>92.300003000000004</v>
      </c>
      <c r="C8" s="31"/>
      <c r="D8" s="34">
        <f t="shared" si="0"/>
        <v>-2.7808693243051592E-2</v>
      </c>
      <c r="E8" s="34">
        <f t="shared" si="0"/>
        <v>-6.9570467718717069E-2</v>
      </c>
      <c r="F8" s="34">
        <f t="shared" si="1"/>
        <v>-44.930834144752801</v>
      </c>
      <c r="G8" s="31"/>
      <c r="H8" s="31"/>
      <c r="I8" s="31"/>
      <c r="J8" s="31"/>
    </row>
    <row r="9" spans="1:10" ht="14.25" customHeight="1" x14ac:dyDescent="0.15">
      <c r="A9" s="33">
        <v>1380.9499510000001</v>
      </c>
      <c r="B9" s="33">
        <v>91.300003000000004</v>
      </c>
      <c r="C9" s="31"/>
      <c r="D9" s="34">
        <f t="shared" si="0"/>
        <v>-2.7841276232195367E-3</v>
      </c>
      <c r="E9" s="34">
        <f t="shared" si="0"/>
        <v>-1.089335355188469E-2</v>
      </c>
      <c r="F9" s="34">
        <f t="shared" si="1"/>
        <v>-4.8393041168298989</v>
      </c>
      <c r="G9" s="31"/>
      <c r="H9" s="31"/>
      <c r="I9" s="31"/>
      <c r="J9" s="31"/>
    </row>
    <row r="10" spans="1:10" ht="14.25" customHeight="1" x14ac:dyDescent="0.15">
      <c r="A10" s="33">
        <v>1404</v>
      </c>
      <c r="B10" s="33">
        <v>95.5</v>
      </c>
      <c r="C10" s="31"/>
      <c r="D10" s="34">
        <f t="shared" si="0"/>
        <v>1.6553672962806017E-2</v>
      </c>
      <c r="E10" s="34">
        <f t="shared" si="0"/>
        <v>4.4975427027054739E-2</v>
      </c>
      <c r="F10" s="34">
        <f t="shared" si="1"/>
        <v>27.536510120863376</v>
      </c>
      <c r="G10" s="31"/>
      <c r="H10" s="31"/>
      <c r="I10" s="31"/>
      <c r="J10" s="31"/>
    </row>
    <row r="11" spans="1:10" ht="14.25" customHeight="1" x14ac:dyDescent="0.15">
      <c r="A11" s="33">
        <v>1421</v>
      </c>
      <c r="B11" s="33">
        <v>95.150002000000001</v>
      </c>
      <c r="C11" s="31"/>
      <c r="D11" s="34">
        <f t="shared" si="0"/>
        <v>1.2035543511344312E-2</v>
      </c>
      <c r="E11" s="34">
        <f t="shared" si="0"/>
        <v>-3.6716327250832584E-3</v>
      </c>
      <c r="F11" s="34">
        <f t="shared" si="1"/>
        <v>16.753151468485328</v>
      </c>
      <c r="G11" s="31"/>
      <c r="H11" s="31"/>
      <c r="I11" s="31"/>
      <c r="J11" s="31"/>
    </row>
    <row r="12" spans="1:10" ht="14.25" customHeight="1" x14ac:dyDescent="0.15">
      <c r="A12" s="33">
        <v>1434.75</v>
      </c>
      <c r="B12" s="33">
        <v>94.650002000000001</v>
      </c>
      <c r="C12" s="31"/>
      <c r="D12" s="34">
        <f t="shared" si="0"/>
        <v>9.6297688913712324E-3</v>
      </c>
      <c r="E12" s="34">
        <f t="shared" si="0"/>
        <v>-5.2687159757889204E-3</v>
      </c>
      <c r="F12" s="34">
        <f t="shared" si="1"/>
        <v>13.317626939249022</v>
      </c>
      <c r="G12" s="31"/>
      <c r="H12" s="31"/>
      <c r="I12" s="31"/>
      <c r="J12" s="31"/>
    </row>
    <row r="13" spans="1:10" ht="14.25" customHeight="1" x14ac:dyDescent="0.15">
      <c r="A13" s="33">
        <v>1439.900024</v>
      </c>
      <c r="B13" s="33">
        <v>94.5</v>
      </c>
      <c r="C13" s="31"/>
      <c r="D13" s="34">
        <f t="shared" si="0"/>
        <v>3.5830653935769586E-3</v>
      </c>
      <c r="E13" s="34">
        <f t="shared" si="0"/>
        <v>-1.5860642861152954E-3</v>
      </c>
      <c r="F13" s="34">
        <f t="shared" si="1"/>
        <v>5.0093728711671375</v>
      </c>
      <c r="G13" s="31"/>
      <c r="H13" s="31"/>
      <c r="I13" s="31"/>
      <c r="J13" s="31"/>
    </row>
    <row r="14" spans="1:10" ht="14.25" customHeight="1" x14ac:dyDescent="0.15">
      <c r="A14" s="33">
        <v>1444</v>
      </c>
      <c r="B14" s="33">
        <v>95.550003000000004</v>
      </c>
      <c r="C14" s="31"/>
      <c r="D14" s="34">
        <f t="shared" si="0"/>
        <v>2.8433570707227006E-3</v>
      </c>
      <c r="E14" s="34">
        <f t="shared" si="0"/>
        <v>1.1049867583758753E-2</v>
      </c>
      <c r="F14" s="34">
        <f t="shared" si="1"/>
        <v>5.1616224909013315</v>
      </c>
      <c r="G14" s="31"/>
      <c r="H14" s="31"/>
      <c r="I14" s="31"/>
      <c r="J14" s="31"/>
    </row>
    <row r="15" spans="1:10" ht="14.25" customHeight="1" x14ac:dyDescent="0.15">
      <c r="A15" s="33">
        <v>1443</v>
      </c>
      <c r="B15" s="33">
        <v>94.449996999999996</v>
      </c>
      <c r="C15" s="31"/>
      <c r="D15" s="34">
        <f t="shared" si="0"/>
        <v>-6.9276067890071597E-4</v>
      </c>
      <c r="E15" s="34">
        <f t="shared" si="0"/>
        <v>-1.1579139898775291E-2</v>
      </c>
      <c r="F15" s="34">
        <f t="shared" si="1"/>
        <v>-2.0933033883556398</v>
      </c>
      <c r="G15" s="31"/>
      <c r="H15" s="31"/>
      <c r="I15" s="31"/>
      <c r="J15" s="31"/>
    </row>
    <row r="16" spans="1:10" ht="14.25" customHeight="1" x14ac:dyDescent="0.15">
      <c r="A16" s="33">
        <v>1438</v>
      </c>
      <c r="B16" s="33">
        <v>97.300003000000004</v>
      </c>
      <c r="C16" s="31"/>
      <c r="D16" s="34">
        <f t="shared" si="0"/>
        <v>-3.4710204928788554E-3</v>
      </c>
      <c r="E16" s="34">
        <f t="shared" si="0"/>
        <v>2.9728457839755203E-2</v>
      </c>
      <c r="F16" s="34">
        <f t="shared" si="1"/>
        <v>-2.0987484317662388</v>
      </c>
      <c r="G16" s="31"/>
      <c r="H16" s="31"/>
      <c r="I16" s="31"/>
      <c r="J16" s="31"/>
    </row>
    <row r="17" spans="1:10" ht="14.25" customHeight="1" x14ac:dyDescent="0.15">
      <c r="A17" s="33">
        <v>1430.75</v>
      </c>
      <c r="B17" s="33">
        <v>96.5</v>
      </c>
      <c r="C17" s="31"/>
      <c r="D17" s="34">
        <f t="shared" si="0"/>
        <v>-5.0544769917803952E-3</v>
      </c>
      <c r="E17" s="34">
        <f t="shared" si="0"/>
        <v>-8.2560116794956288E-3</v>
      </c>
      <c r="F17" s="34">
        <f t="shared" si="1"/>
        <v>-8.0283980830611288</v>
      </c>
      <c r="G17" s="31"/>
      <c r="H17" s="31"/>
      <c r="I17" s="31"/>
      <c r="J17" s="31"/>
    </row>
    <row r="18" spans="1:10" ht="14.25" customHeight="1" x14ac:dyDescent="0.15">
      <c r="A18" s="33">
        <v>1440</v>
      </c>
      <c r="B18" s="33">
        <v>99.300003000000004</v>
      </c>
      <c r="C18" s="31"/>
      <c r="D18" s="34">
        <f t="shared" si="0"/>
        <v>6.4443312808346543E-3</v>
      </c>
      <c r="E18" s="34">
        <f t="shared" si="0"/>
        <v>2.8602592917666678E-2</v>
      </c>
      <c r="F18" s="34">
        <f t="shared" si="1"/>
        <v>12.120074606933981</v>
      </c>
      <c r="G18" s="31"/>
      <c r="H18" s="31"/>
      <c r="I18" s="31"/>
      <c r="J18" s="31"/>
    </row>
    <row r="19" spans="1:10" ht="14.25" customHeight="1" x14ac:dyDescent="0.15">
      <c r="A19" s="33">
        <v>1432.599976</v>
      </c>
      <c r="B19" s="33">
        <v>99.050003000000004</v>
      </c>
      <c r="C19" s="31"/>
      <c r="D19" s="34">
        <f t="shared" si="0"/>
        <v>-5.1521551424528944E-3</v>
      </c>
      <c r="E19" s="34">
        <f t="shared" si="0"/>
        <v>-2.5207978303139096E-3</v>
      </c>
      <c r="F19" s="34">
        <f t="shared" si="1"/>
        <v>-7.6306623660812791</v>
      </c>
      <c r="G19" s="31"/>
      <c r="H19" s="31"/>
      <c r="I19" s="31"/>
      <c r="J19" s="31"/>
    </row>
    <row r="20" spans="1:10" ht="14.25" customHeight="1" x14ac:dyDescent="0.15">
      <c r="A20" s="33">
        <v>1442</v>
      </c>
      <c r="B20" s="33">
        <v>101.300003</v>
      </c>
      <c r="C20" s="31"/>
      <c r="D20" s="34">
        <f t="shared" si="0"/>
        <v>6.5400804173008633E-3</v>
      </c>
      <c r="E20" s="34">
        <f t="shared" si="0"/>
        <v>2.2461637437349205E-2</v>
      </c>
      <c r="F20" s="34">
        <f t="shared" si="1"/>
        <v>11.706159901536232</v>
      </c>
      <c r="G20" s="31"/>
      <c r="H20" s="31"/>
      <c r="I20" s="31"/>
      <c r="J20" s="31"/>
    </row>
    <row r="21" spans="1:10" ht="14.25" customHeight="1" x14ac:dyDescent="0.15">
      <c r="A21" s="33">
        <v>1464.900024</v>
      </c>
      <c r="B21" s="33">
        <v>102.900002</v>
      </c>
      <c r="C21" s="31"/>
      <c r="D21" s="34">
        <f t="shared" si="0"/>
        <v>1.5755958274200687E-2</v>
      </c>
      <c r="E21" s="34">
        <f t="shared" si="0"/>
        <v>1.567122140670741E-2</v>
      </c>
      <c r="F21" s="34">
        <f t="shared" si="1"/>
        <v>24.693472368112221</v>
      </c>
      <c r="G21" s="31"/>
      <c r="H21" s="31"/>
      <c r="I21" s="31"/>
      <c r="J21" s="31"/>
    </row>
    <row r="22" spans="1:10" ht="14.25" customHeight="1" x14ac:dyDescent="0.15">
      <c r="A22" s="33">
        <v>1487.6999510000001</v>
      </c>
      <c r="B22" s="33">
        <v>104.5</v>
      </c>
      <c r="C22" s="31"/>
      <c r="D22" s="34">
        <f t="shared" si="0"/>
        <v>1.5444273107354243E-2</v>
      </c>
      <c r="E22" s="34">
        <f t="shared" si="0"/>
        <v>1.5429409128515889E-2</v>
      </c>
      <c r="F22" s="34">
        <f t="shared" si="1"/>
        <v>24.588817598971435</v>
      </c>
      <c r="G22" s="31"/>
      <c r="H22" s="31"/>
      <c r="I22" s="31"/>
      <c r="J22" s="31"/>
    </row>
    <row r="23" spans="1:10" ht="14.25" customHeight="1" x14ac:dyDescent="0.15">
      <c r="A23" s="33">
        <v>1496.900024</v>
      </c>
      <c r="B23" s="33">
        <v>107.900002</v>
      </c>
      <c r="C23" s="31"/>
      <c r="D23" s="34">
        <f t="shared" si="0"/>
        <v>6.1650487278758371E-3</v>
      </c>
      <c r="E23" s="34">
        <f t="shared" si="0"/>
        <v>3.2017819394904307E-2</v>
      </c>
      <c r="F23" s="34">
        <f t="shared" si="1"/>
        <v>12.683184365464323</v>
      </c>
      <c r="G23" s="31"/>
      <c r="H23" s="31"/>
      <c r="I23" s="31"/>
      <c r="J23" s="31"/>
    </row>
    <row r="24" spans="1:10" ht="14.25" customHeight="1" x14ac:dyDescent="0.15">
      <c r="A24" s="33">
        <v>1488</v>
      </c>
      <c r="B24" s="33">
        <v>107.449997</v>
      </c>
      <c r="C24" s="31"/>
      <c r="D24" s="34">
        <f t="shared" si="0"/>
        <v>-5.9633825612879898E-3</v>
      </c>
      <c r="E24" s="34">
        <f t="shared" si="0"/>
        <v>-4.1792956312137744E-3</v>
      </c>
      <c r="F24" s="34">
        <f t="shared" si="1"/>
        <v>-9.3225785542325621</v>
      </c>
      <c r="G24" s="31"/>
      <c r="H24" s="31"/>
      <c r="I24" s="31"/>
      <c r="J24" s="31"/>
    </row>
    <row r="25" spans="1:10" ht="14.25" customHeight="1" x14ac:dyDescent="0.15">
      <c r="A25" s="33">
        <v>1471.650024</v>
      </c>
      <c r="B25" s="33">
        <v>106.099998</v>
      </c>
      <c r="C25" s="31"/>
      <c r="D25" s="34">
        <f t="shared" si="0"/>
        <v>-1.1048699807302262E-2</v>
      </c>
      <c r="E25" s="34">
        <f t="shared" si="0"/>
        <v>-1.2643568398760355E-2</v>
      </c>
      <c r="F25" s="34">
        <f t="shared" si="1"/>
        <v>-17.601301918406506</v>
      </c>
      <c r="G25" s="31"/>
      <c r="H25" s="31"/>
      <c r="I25" s="31"/>
      <c r="J25" s="31"/>
    </row>
    <row r="26" spans="1:10" ht="14.25" customHeight="1" x14ac:dyDescent="0.15">
      <c r="A26" s="33">
        <v>1502.849976</v>
      </c>
      <c r="B26" s="33">
        <v>101.849998</v>
      </c>
      <c r="C26" s="31"/>
      <c r="D26" s="34">
        <f t="shared" si="0"/>
        <v>2.0979052817989011E-2</v>
      </c>
      <c r="E26" s="34">
        <f t="shared" si="0"/>
        <v>-4.0880903733701915E-2</v>
      </c>
      <c r="F26" s="34">
        <f t="shared" si="1"/>
        <v>27.364649060501787</v>
      </c>
      <c r="G26" s="31"/>
      <c r="H26" s="31"/>
      <c r="I26" s="31"/>
      <c r="J26" s="31"/>
    </row>
    <row r="27" spans="1:10" ht="14.25" customHeight="1" x14ac:dyDescent="0.15">
      <c r="A27" s="33">
        <v>1511.650024</v>
      </c>
      <c r="B27" s="33">
        <v>99</v>
      </c>
      <c r="C27" s="31"/>
      <c r="D27" s="34">
        <f t="shared" si="0"/>
        <v>5.8384959349904609E-3</v>
      </c>
      <c r="E27" s="34">
        <f t="shared" si="0"/>
        <v>-2.8381272901504054E-2</v>
      </c>
      <c r="F27" s="34">
        <f t="shared" si="1"/>
        <v>6.0160165030033319</v>
      </c>
      <c r="G27" s="31"/>
      <c r="H27" s="31"/>
      <c r="I27" s="31"/>
      <c r="J27" s="31"/>
    </row>
    <row r="28" spans="1:10" ht="14.25" customHeight="1" x14ac:dyDescent="0.15">
      <c r="A28" s="33">
        <v>1501</v>
      </c>
      <c r="B28" s="33">
        <v>99.800003000000004</v>
      </c>
      <c r="C28" s="31"/>
      <c r="D28" s="34">
        <f t="shared" si="0"/>
        <v>-7.0702327052524112E-3</v>
      </c>
      <c r="E28" s="34">
        <f t="shared" si="0"/>
        <v>8.0483632429482078E-3</v>
      </c>
      <c r="F28" s="34">
        <f t="shared" si="1"/>
        <v>-9.8091926147925488</v>
      </c>
      <c r="G28" s="31"/>
      <c r="H28" s="31"/>
      <c r="I28" s="31"/>
      <c r="J28" s="31"/>
    </row>
    <row r="29" spans="1:10" ht="14.25" customHeight="1" x14ac:dyDescent="0.15">
      <c r="A29" s="33">
        <v>1494.349976</v>
      </c>
      <c r="B29" s="33">
        <v>100.199997</v>
      </c>
      <c r="C29" s="31"/>
      <c r="D29" s="34">
        <f t="shared" si="0"/>
        <v>-4.4402390232293129E-3</v>
      </c>
      <c r="E29" s="34">
        <f t="shared" si="0"/>
        <v>3.999945333106064E-3</v>
      </c>
      <c r="F29" s="34">
        <f t="shared" si="1"/>
        <v>-6.2344765674195957</v>
      </c>
      <c r="G29" s="31"/>
      <c r="H29" s="31"/>
      <c r="I29" s="31"/>
      <c r="J29" s="31"/>
    </row>
    <row r="30" spans="1:10" ht="14.25" customHeight="1" x14ac:dyDescent="0.15">
      <c r="A30" s="33">
        <v>1467.900024</v>
      </c>
      <c r="B30" s="33">
        <v>95.449996999999996</v>
      </c>
      <c r="C30" s="31"/>
      <c r="D30" s="34">
        <f t="shared" si="0"/>
        <v>-1.7858489297157543E-2</v>
      </c>
      <c r="E30" s="34">
        <f t="shared" si="0"/>
        <v>-4.8565639968956173E-2</v>
      </c>
      <c r="F30" s="34">
        <f t="shared" si="1"/>
        <v>-30.850067057241247</v>
      </c>
      <c r="G30" s="31"/>
      <c r="H30" s="31"/>
      <c r="I30" s="31"/>
      <c r="J30" s="31"/>
    </row>
    <row r="31" spans="1:10" ht="14.25" customHeight="1" x14ac:dyDescent="0.15">
      <c r="A31" s="33">
        <v>1481</v>
      </c>
      <c r="B31" s="33">
        <v>93.75</v>
      </c>
      <c r="C31" s="31"/>
      <c r="D31" s="34">
        <f t="shared" si="0"/>
        <v>8.8847109547238162E-3</v>
      </c>
      <c r="E31" s="34">
        <f t="shared" si="0"/>
        <v>-1.7970853891167798E-2</v>
      </c>
      <c r="F31" s="34">
        <f t="shared" si="1"/>
        <v>11.473489371648991</v>
      </c>
      <c r="G31" s="31"/>
      <c r="H31" s="31"/>
      <c r="I31" s="31"/>
      <c r="J31" s="31"/>
    </row>
    <row r="32" spans="1:10" ht="14.25" customHeight="1" x14ac:dyDescent="0.15">
      <c r="A32" s="33">
        <v>1471.900024</v>
      </c>
      <c r="B32" s="33">
        <v>91.75</v>
      </c>
      <c r="C32" s="31"/>
      <c r="D32" s="34">
        <f t="shared" si="0"/>
        <v>-6.1634357638023496E-3</v>
      </c>
      <c r="E32" s="34">
        <f t="shared" si="0"/>
        <v>-2.1564177915840525E-2</v>
      </c>
      <c r="F32" s="34">
        <f t="shared" si="1"/>
        <v>-11.050474572441505</v>
      </c>
      <c r="G32" s="31"/>
      <c r="H32" s="31"/>
      <c r="I32" s="31"/>
      <c r="J32" s="31"/>
    </row>
    <row r="33" spans="1:10" ht="14.25" customHeight="1" x14ac:dyDescent="0.15">
      <c r="A33" s="33">
        <v>1401.3000489999999</v>
      </c>
      <c r="B33" s="33">
        <v>91.400002000000001</v>
      </c>
      <c r="C33" s="31"/>
      <c r="D33" s="34">
        <f t="shared" si="0"/>
        <v>-4.915368736029492E-2</v>
      </c>
      <c r="E33" s="34">
        <f t="shared" si="0"/>
        <v>-3.821986592737448E-3</v>
      </c>
      <c r="F33" s="34">
        <f t="shared" si="1"/>
        <v>-69.228394088732131</v>
      </c>
      <c r="G33" s="31"/>
      <c r="H33" s="31"/>
      <c r="I33" s="31"/>
      <c r="J33" s="31"/>
    </row>
    <row r="34" spans="1:10" ht="14.25" customHeight="1" x14ac:dyDescent="0.15">
      <c r="A34" s="33">
        <v>1408.75</v>
      </c>
      <c r="B34" s="33">
        <v>92.949996999999996</v>
      </c>
      <c r="C34" s="31"/>
      <c r="D34" s="34">
        <f t="shared" si="0"/>
        <v>5.3023742102844221E-3</v>
      </c>
      <c r="E34" s="34">
        <f t="shared" si="0"/>
        <v>1.6816181550093325E-2</v>
      </c>
      <c r="F34" s="34">
        <f t="shared" si="1"/>
        <v>9.0327836933708099</v>
      </c>
      <c r="G34" s="31"/>
      <c r="H34" s="31"/>
      <c r="I34" s="31"/>
      <c r="J34" s="31"/>
    </row>
    <row r="35" spans="1:10" ht="14.25" customHeight="1" x14ac:dyDescent="0.15">
      <c r="A35" s="33">
        <v>1482.5</v>
      </c>
      <c r="B35" s="33">
        <v>91.199996999999996</v>
      </c>
      <c r="C35" s="31"/>
      <c r="D35" s="34">
        <f t="shared" si="0"/>
        <v>5.1027065517894481E-2</v>
      </c>
      <c r="E35" s="34">
        <f t="shared" si="0"/>
        <v>-1.9006817706487315E-2</v>
      </c>
      <c r="F35" s="34">
        <f t="shared" si="1"/>
        <v>73.914202912467374</v>
      </c>
      <c r="G35" s="31"/>
      <c r="H35" s="31"/>
      <c r="I35" s="31"/>
      <c r="J35" s="31"/>
    </row>
    <row r="36" spans="1:10" ht="14.25" customHeight="1" x14ac:dyDescent="0.15">
      <c r="A36" s="33">
        <v>1578.5</v>
      </c>
      <c r="B36" s="33">
        <v>93.949996999999996</v>
      </c>
      <c r="C36" s="31"/>
      <c r="D36" s="34">
        <f t="shared" si="0"/>
        <v>6.2745177126165882E-2</v>
      </c>
      <c r="E36" s="34">
        <f t="shared" si="0"/>
        <v>2.9707829742046929E-2</v>
      </c>
      <c r="F36" s="34">
        <f t="shared" si="1"/>
        <v>101.83431260879466</v>
      </c>
      <c r="G36" s="31"/>
      <c r="H36" s="31"/>
      <c r="I36" s="31"/>
      <c r="J36" s="31"/>
    </row>
    <row r="37" spans="1:10" ht="14.25" customHeight="1" x14ac:dyDescent="0.15">
      <c r="A37" s="33">
        <v>1581.6999510000001</v>
      </c>
      <c r="B37" s="33">
        <v>95.300003000000004</v>
      </c>
      <c r="C37" s="31"/>
      <c r="D37" s="34">
        <f t="shared" si="0"/>
        <v>2.0251579920702264E-3</v>
      </c>
      <c r="E37" s="34">
        <f t="shared" si="0"/>
        <v>1.4267148212099198E-2</v>
      </c>
      <c r="F37" s="34">
        <f t="shared" si="1"/>
        <v>4.5628515642392333</v>
      </c>
      <c r="G37" s="31"/>
      <c r="H37" s="31"/>
      <c r="I37" s="31"/>
      <c r="J37" s="31"/>
    </row>
    <row r="38" spans="1:10" ht="14.25" customHeight="1" x14ac:dyDescent="0.15">
      <c r="A38" s="33">
        <v>1588</v>
      </c>
      <c r="B38" s="33">
        <v>98.599997999999999</v>
      </c>
      <c r="C38" s="31"/>
      <c r="D38" s="34">
        <f t="shared" si="0"/>
        <v>3.975175816964327E-3</v>
      </c>
      <c r="E38" s="34">
        <f t="shared" si="0"/>
        <v>3.4041399184919663E-2</v>
      </c>
      <c r="F38" s="34">
        <f t="shared" si="1"/>
        <v>9.6690610888896309</v>
      </c>
      <c r="G38" s="31"/>
      <c r="H38" s="31"/>
      <c r="I38" s="31"/>
      <c r="J38" s="31"/>
    </row>
    <row r="39" spans="1:10" ht="14.25" customHeight="1" x14ac:dyDescent="0.15">
      <c r="A39" s="33">
        <v>1618.25</v>
      </c>
      <c r="B39" s="33">
        <v>99.949996999999996</v>
      </c>
      <c r="C39" s="31"/>
      <c r="D39" s="34">
        <f t="shared" si="0"/>
        <v>1.8869955618538565E-2</v>
      </c>
      <c r="E39" s="34">
        <f t="shared" si="0"/>
        <v>1.3598789606787124E-2</v>
      </c>
      <c r="F39" s="34">
        <f t="shared" si="1"/>
        <v>31.895504660102034</v>
      </c>
      <c r="G39" s="31"/>
      <c r="H39" s="31"/>
      <c r="I39" s="31"/>
      <c r="J39" s="31"/>
    </row>
    <row r="40" spans="1:10" ht="14.25" customHeight="1" x14ac:dyDescent="0.15">
      <c r="A40" s="33">
        <v>1631.650024</v>
      </c>
      <c r="B40" s="33">
        <v>100.800003</v>
      </c>
      <c r="C40" s="31"/>
      <c r="D40" s="34">
        <f t="shared" si="0"/>
        <v>8.2464690231534247E-3</v>
      </c>
      <c r="E40" s="34">
        <f t="shared" si="0"/>
        <v>8.468354467771496E-3</v>
      </c>
      <c r="F40" s="34">
        <f t="shared" si="1"/>
        <v>14.308961535299972</v>
      </c>
      <c r="G40" s="31"/>
      <c r="H40" s="31"/>
      <c r="I40" s="31"/>
      <c r="J40" s="31"/>
    </row>
    <row r="41" spans="1:10" ht="14.25" customHeight="1" x14ac:dyDescent="0.15">
      <c r="A41" s="33">
        <v>1628</v>
      </c>
      <c r="B41" s="33">
        <v>103.349998</v>
      </c>
      <c r="C41" s="31"/>
      <c r="D41" s="34">
        <f t="shared" si="0"/>
        <v>-2.2395198862873284E-3</v>
      </c>
      <c r="E41" s="34">
        <f t="shared" si="0"/>
        <v>2.4982881376887089E-2</v>
      </c>
      <c r="F41" s="34">
        <f t="shared" si="1"/>
        <v>-1.0639576345402526</v>
      </c>
      <c r="G41" s="31"/>
      <c r="H41" s="31"/>
      <c r="I41" s="31"/>
      <c r="J41" s="31"/>
    </row>
    <row r="42" spans="1:10" ht="14.25" customHeight="1" x14ac:dyDescent="0.15">
      <c r="A42" s="33">
        <v>1614.849976</v>
      </c>
      <c r="B42" s="33">
        <v>102.5</v>
      </c>
      <c r="C42" s="31"/>
      <c r="D42" s="34">
        <f t="shared" si="0"/>
        <v>-8.1102093383015397E-3</v>
      </c>
      <c r="E42" s="34">
        <f t="shared" si="0"/>
        <v>-8.2584681975967755E-3</v>
      </c>
      <c r="F42" s="34">
        <f t="shared" si="1"/>
        <v>-13.943264345564886</v>
      </c>
      <c r="G42" s="31"/>
      <c r="H42" s="31"/>
      <c r="I42" s="31"/>
      <c r="J42" s="31"/>
    </row>
    <row r="43" spans="1:10" ht="14.25" customHeight="1" x14ac:dyDescent="0.15">
      <c r="A43" s="33">
        <v>1597.8000489999999</v>
      </c>
      <c r="B43" s="33">
        <v>100.349998</v>
      </c>
      <c r="C43" s="31"/>
      <c r="D43" s="34">
        <f t="shared" si="0"/>
        <v>-1.0614344509075706E-2</v>
      </c>
      <c r="E43" s="34">
        <f t="shared" si="0"/>
        <v>-2.1198743266360044E-2</v>
      </c>
      <c r="F43" s="34">
        <f t="shared" si="1"/>
        <v>-19.086894021085786</v>
      </c>
      <c r="G43" s="31"/>
      <c r="H43" s="31"/>
      <c r="I43" s="31"/>
      <c r="J43" s="31"/>
    </row>
    <row r="44" spans="1:10" ht="14.25" customHeight="1" x14ac:dyDescent="0.15">
      <c r="A44" s="33">
        <v>1592.5</v>
      </c>
      <c r="B44" s="33">
        <v>99.400002000000001</v>
      </c>
      <c r="C44" s="31"/>
      <c r="D44" s="34">
        <f t="shared" si="0"/>
        <v>-3.3226052687899432E-3</v>
      </c>
      <c r="E44" s="34">
        <f t="shared" si="0"/>
        <v>-9.5119215288503242E-3</v>
      </c>
      <c r="F44" s="34">
        <f t="shared" si="1"/>
        <v>-6.2367339095395495</v>
      </c>
      <c r="G44" s="31"/>
      <c r="H44" s="31"/>
      <c r="I44" s="31"/>
      <c r="J44" s="31"/>
    </row>
    <row r="45" spans="1:10" ht="14.25" customHeight="1" x14ac:dyDescent="0.15">
      <c r="A45" s="33">
        <v>1625</v>
      </c>
      <c r="B45" s="33">
        <v>99.25</v>
      </c>
      <c r="C45" s="31"/>
      <c r="D45" s="34">
        <f t="shared" si="0"/>
        <v>2.0202707317519469E-2</v>
      </c>
      <c r="E45" s="34">
        <f t="shared" si="0"/>
        <v>-1.510214215952716E-3</v>
      </c>
      <c r="F45" s="34">
        <f t="shared" si="1"/>
        <v>32.679510630035828</v>
      </c>
      <c r="G45" s="31"/>
      <c r="H45" s="31"/>
      <c r="I45" s="31"/>
      <c r="J45" s="31"/>
    </row>
    <row r="46" spans="1:10" ht="14.25" customHeight="1" x14ac:dyDescent="0.15">
      <c r="A46" s="33">
        <v>1641</v>
      </c>
      <c r="B46" s="33">
        <v>104.849998</v>
      </c>
      <c r="C46" s="31"/>
      <c r="D46" s="34">
        <f t="shared" si="0"/>
        <v>9.7979963262530296E-3</v>
      </c>
      <c r="E46" s="34">
        <f t="shared" si="0"/>
        <v>5.4888818705760095E-2</v>
      </c>
      <c r="F46" s="34">
        <f t="shared" si="1"/>
        <v>21.833604502902531</v>
      </c>
      <c r="G46" s="31"/>
      <c r="H46" s="31"/>
      <c r="I46" s="31"/>
      <c r="J46" s="31"/>
    </row>
    <row r="47" spans="1:10" ht="14.25" customHeight="1" x14ac:dyDescent="0.15">
      <c r="A47" s="33">
        <v>1621.8000489999999</v>
      </c>
      <c r="B47" s="33">
        <v>103.5</v>
      </c>
      <c r="C47" s="31"/>
      <c r="D47" s="34">
        <f t="shared" si="0"/>
        <v>-1.1769138366291267E-2</v>
      </c>
      <c r="E47" s="34">
        <f t="shared" si="0"/>
        <v>-1.2959125567636093E-2</v>
      </c>
      <c r="F47" s="34">
        <f t="shared" si="1"/>
        <v>-20.428458675389294</v>
      </c>
      <c r="G47" s="31"/>
      <c r="H47" s="31"/>
      <c r="I47" s="31"/>
      <c r="J47" s="31"/>
    </row>
    <row r="48" spans="1:10" ht="14.25" customHeight="1" x14ac:dyDescent="0.15">
      <c r="A48" s="33">
        <v>1605.9499510000001</v>
      </c>
      <c r="B48" s="33">
        <v>115.5</v>
      </c>
      <c r="C48" s="31"/>
      <c r="D48" s="34">
        <f t="shared" si="0"/>
        <v>-9.8212224635893901E-3</v>
      </c>
      <c r="E48" s="34">
        <f t="shared" si="0"/>
        <v>0.10969891725642453</v>
      </c>
      <c r="F48" s="34">
        <f t="shared" si="1"/>
        <v>-3.1021667910444481</v>
      </c>
      <c r="G48" s="31"/>
      <c r="H48" s="31"/>
      <c r="I48" s="31"/>
      <c r="J48" s="31"/>
    </row>
    <row r="49" spans="1:10" ht="14.25" customHeight="1" x14ac:dyDescent="0.15">
      <c r="A49" s="33">
        <v>1564.1999510000001</v>
      </c>
      <c r="B49" s="33">
        <v>112.199997</v>
      </c>
      <c r="C49" s="31"/>
      <c r="D49" s="34">
        <f t="shared" si="0"/>
        <v>-2.6340971418617083E-2</v>
      </c>
      <c r="E49" s="34">
        <f t="shared" si="0"/>
        <v>-2.8987563611220641E-2</v>
      </c>
      <c r="F49" s="34">
        <f t="shared" si="1"/>
        <v>-44.454950752509504</v>
      </c>
      <c r="G49" s="31"/>
      <c r="H49" s="31"/>
      <c r="I49" s="31"/>
      <c r="J49" s="31"/>
    </row>
    <row r="50" spans="1:10" ht="14.25" customHeight="1" x14ac:dyDescent="0.15">
      <c r="A50" s="33">
        <v>1573.900024</v>
      </c>
      <c r="B50" s="33">
        <v>108.550003</v>
      </c>
      <c r="C50" s="31"/>
      <c r="D50" s="34">
        <f t="shared" si="0"/>
        <v>6.1821509647070278E-3</v>
      </c>
      <c r="E50" s="34">
        <f t="shared" si="0"/>
        <v>-3.3072042389293489E-2</v>
      </c>
      <c r="F50" s="34">
        <f t="shared" si="1"/>
        <v>6.1401172511500794</v>
      </c>
      <c r="G50" s="31"/>
      <c r="H50" s="31"/>
      <c r="I50" s="31"/>
      <c r="J50" s="31"/>
    </row>
    <row r="51" spans="1:10" ht="14.25" customHeight="1" x14ac:dyDescent="0.15">
      <c r="A51" s="33">
        <v>1557.6999510000001</v>
      </c>
      <c r="B51" s="33">
        <v>114.400002</v>
      </c>
      <c r="C51" s="31"/>
      <c r="D51" s="34">
        <f t="shared" si="0"/>
        <v>-1.034628793037534E-2</v>
      </c>
      <c r="E51" s="34">
        <f t="shared" si="0"/>
        <v>5.249017246688082E-2</v>
      </c>
      <c r="F51" s="34">
        <f t="shared" si="1"/>
        <v>-10.11153636698605</v>
      </c>
      <c r="G51" s="31"/>
      <c r="H51" s="31"/>
      <c r="I51" s="31"/>
      <c r="J51" s="31"/>
    </row>
    <row r="52" spans="1:10" ht="14.25" customHeight="1" x14ac:dyDescent="0.15">
      <c r="A52" s="33">
        <v>1613.9499510000001</v>
      </c>
      <c r="B52" s="33">
        <v>115.349998</v>
      </c>
      <c r="C52" s="31"/>
      <c r="D52" s="34">
        <f t="shared" si="0"/>
        <v>3.5474217179490848E-2</v>
      </c>
      <c r="E52" s="34">
        <f t="shared" si="0"/>
        <v>8.2698708530126678E-3</v>
      </c>
      <c r="F52" s="34">
        <f t="shared" si="1"/>
        <v>58.207540664957889</v>
      </c>
      <c r="G52" s="31"/>
      <c r="H52" s="31"/>
      <c r="I52" s="31"/>
      <c r="J52" s="31"/>
    </row>
    <row r="53" spans="1:10" ht="14.25" customHeight="1" x14ac:dyDescent="0.15">
      <c r="A53" s="33">
        <v>1636.25</v>
      </c>
      <c r="B53" s="33">
        <v>120.5</v>
      </c>
      <c r="C53" s="31"/>
      <c r="D53" s="34">
        <f t="shared" si="0"/>
        <v>1.3722478168694E-2</v>
      </c>
      <c r="E53" s="34">
        <f t="shared" si="0"/>
        <v>4.3678785649482008E-2</v>
      </c>
      <c r="F53" s="34">
        <f t="shared" si="1"/>
        <v>27.716698574288138</v>
      </c>
      <c r="G53" s="31"/>
      <c r="H53" s="31"/>
      <c r="I53" s="31"/>
      <c r="J53" s="31"/>
    </row>
    <row r="54" spans="1:10" ht="14.25" customHeight="1" x14ac:dyDescent="0.15">
      <c r="A54" s="33">
        <v>1588.900024</v>
      </c>
      <c r="B54" s="33">
        <v>118.400002</v>
      </c>
      <c r="C54" s="31"/>
      <c r="D54" s="34">
        <f t="shared" si="0"/>
        <v>-2.9365070224999033E-2</v>
      </c>
      <c r="E54" s="34">
        <f t="shared" si="0"/>
        <v>-1.7581013588912574E-2</v>
      </c>
      <c r="F54" s="34">
        <f t="shared" si="1"/>
        <v>-48.739752829351929</v>
      </c>
      <c r="G54" s="31"/>
      <c r="H54" s="31"/>
      <c r="I54" s="31"/>
      <c r="J54" s="31"/>
    </row>
    <row r="55" spans="1:10" ht="14.25" customHeight="1" x14ac:dyDescent="0.15">
      <c r="A55" s="33">
        <v>1572.5500489999999</v>
      </c>
      <c r="B55" s="33">
        <v>117.650002</v>
      </c>
      <c r="C55" s="31"/>
      <c r="D55" s="34">
        <f t="shared" si="0"/>
        <v>-1.034343126804734E-2</v>
      </c>
      <c r="E55" s="34">
        <f t="shared" si="0"/>
        <v>-6.3546071688507103E-3</v>
      </c>
      <c r="F55" s="34">
        <f t="shared" si="1"/>
        <v>-17.013182893520476</v>
      </c>
      <c r="G55" s="31"/>
      <c r="H55" s="31"/>
      <c r="I55" s="31"/>
      <c r="J55" s="31"/>
    </row>
    <row r="56" spans="1:10" ht="14.25" customHeight="1" x14ac:dyDescent="0.15">
      <c r="A56" s="33">
        <v>1587.5</v>
      </c>
      <c r="B56" s="33">
        <v>116.650002</v>
      </c>
      <c r="C56" s="31"/>
      <c r="D56" s="34">
        <f t="shared" si="0"/>
        <v>9.4619150357834834E-3</v>
      </c>
      <c r="E56" s="34">
        <f t="shared" si="0"/>
        <v>-8.5361165602010382E-3</v>
      </c>
      <c r="F56" s="34">
        <f t="shared" si="1"/>
        <v>14.025052105486596</v>
      </c>
      <c r="G56" s="31"/>
      <c r="H56" s="31"/>
      <c r="I56" s="31"/>
      <c r="J56" s="31"/>
    </row>
    <row r="57" spans="1:10" ht="14.25" customHeight="1" x14ac:dyDescent="0.15">
      <c r="A57" s="33">
        <v>1596</v>
      </c>
      <c r="B57" s="33">
        <v>115.800003</v>
      </c>
      <c r="C57" s="31"/>
      <c r="D57" s="34">
        <f t="shared" si="0"/>
        <v>5.340047242907371E-3</v>
      </c>
      <c r="E57" s="34">
        <f t="shared" si="0"/>
        <v>-7.3134245671149511E-3</v>
      </c>
      <c r="F57" s="34">
        <f t="shared" si="1"/>
        <v>7.675820812867979</v>
      </c>
      <c r="G57" s="31"/>
      <c r="H57" s="31"/>
      <c r="I57" s="31"/>
      <c r="J57" s="31"/>
    </row>
    <row r="58" spans="1:10" ht="14.25" customHeight="1" x14ac:dyDescent="0.15">
      <c r="A58" s="33">
        <v>1571</v>
      </c>
      <c r="B58" s="33">
        <v>117</v>
      </c>
      <c r="C58" s="31"/>
      <c r="D58" s="34">
        <f t="shared" si="0"/>
        <v>-1.5788139754132902E-2</v>
      </c>
      <c r="E58" s="34">
        <f t="shared" si="0"/>
        <v>1.0309343752125852E-2</v>
      </c>
      <c r="F58" s="34">
        <f t="shared" si="1"/>
        <v>-23.596974334744065</v>
      </c>
      <c r="G58" s="31"/>
      <c r="H58" s="31"/>
      <c r="I58" s="31"/>
      <c r="J58" s="31"/>
    </row>
    <row r="59" spans="1:10" ht="14.25" customHeight="1" x14ac:dyDescent="0.15">
      <c r="A59" s="33">
        <v>1545.599976</v>
      </c>
      <c r="B59" s="33">
        <v>118.25</v>
      </c>
      <c r="C59" s="31"/>
      <c r="D59" s="34">
        <f t="shared" si="0"/>
        <v>-1.6300190325318095E-2</v>
      </c>
      <c r="E59" s="34">
        <f t="shared" si="0"/>
        <v>1.0627092574286193E-2</v>
      </c>
      <c r="F59" s="34">
        <f t="shared" si="1"/>
        <v>-23.936920078697735</v>
      </c>
      <c r="G59" s="31"/>
      <c r="H59" s="31"/>
      <c r="I59" s="31"/>
      <c r="J59" s="31"/>
    </row>
    <row r="60" spans="1:10" ht="14.25" customHeight="1" x14ac:dyDescent="0.15">
      <c r="A60" s="33">
        <v>1555</v>
      </c>
      <c r="B60" s="33">
        <v>122.349998</v>
      </c>
      <c r="C60" s="31"/>
      <c r="D60" s="34">
        <f t="shared" si="0"/>
        <v>6.0633766830314618E-3</v>
      </c>
      <c r="E60" s="34">
        <f t="shared" si="0"/>
        <v>3.4084746170091482E-2</v>
      </c>
      <c r="F60" s="34">
        <f t="shared" si="1"/>
        <v>13.598819367855125</v>
      </c>
      <c r="G60" s="31"/>
      <c r="H60" s="31"/>
      <c r="I60" s="31"/>
      <c r="J60" s="31"/>
    </row>
    <row r="61" spans="1:10" ht="14.25" customHeight="1" x14ac:dyDescent="0.15">
      <c r="A61" s="33">
        <v>1565.6999510000001</v>
      </c>
      <c r="B61" s="33">
        <v>119.550003</v>
      </c>
      <c r="C61" s="31"/>
      <c r="D61" s="34">
        <f t="shared" si="0"/>
        <v>6.8574314082362163E-3</v>
      </c>
      <c r="E61" s="34">
        <f t="shared" si="0"/>
        <v>-2.3151054543697341E-2</v>
      </c>
      <c r="F61" s="34">
        <f t="shared" si="1"/>
        <v>7.9689713797091244</v>
      </c>
      <c r="G61" s="31"/>
      <c r="H61" s="31"/>
      <c r="I61" s="31"/>
      <c r="J61" s="31"/>
    </row>
    <row r="62" spans="1:10" ht="14.25" customHeight="1" x14ac:dyDescent="0.15">
      <c r="A62" s="33">
        <v>1575</v>
      </c>
      <c r="B62" s="33">
        <v>117</v>
      </c>
      <c r="C62" s="31"/>
      <c r="D62" s="34">
        <f t="shared" si="0"/>
        <v>5.9222952381626079E-3</v>
      </c>
      <c r="E62" s="34">
        <f t="shared" si="0"/>
        <v>-2.1560784200680229E-2</v>
      </c>
      <c r="F62" s="34">
        <f t="shared" si="1"/>
        <v>6.8050032486265195</v>
      </c>
      <c r="G62" s="31"/>
      <c r="H62" s="31"/>
      <c r="I62" s="31"/>
      <c r="J62" s="31"/>
    </row>
    <row r="63" spans="1:10" ht="14.25" customHeight="1" x14ac:dyDescent="0.15">
      <c r="A63" s="33">
        <v>1600</v>
      </c>
      <c r="B63" s="33">
        <v>117.400002</v>
      </c>
      <c r="C63" s="31"/>
      <c r="D63" s="34">
        <f t="shared" si="0"/>
        <v>1.5748356968139112E-2</v>
      </c>
      <c r="E63" s="34">
        <f t="shared" si="0"/>
        <v>3.4129896320149221E-3</v>
      </c>
      <c r="F63" s="34">
        <f t="shared" si="1"/>
        <v>25.598056138647109</v>
      </c>
      <c r="G63" s="31"/>
      <c r="H63" s="31"/>
      <c r="I63" s="31"/>
      <c r="J63" s="31"/>
    </row>
    <row r="64" spans="1:10" ht="14.25" customHeight="1" x14ac:dyDescent="0.15">
      <c r="A64" s="33">
        <v>1548.400024</v>
      </c>
      <c r="B64" s="33">
        <v>116.849998</v>
      </c>
      <c r="C64" s="31"/>
      <c r="D64" s="34">
        <f t="shared" si="0"/>
        <v>-3.278147402450883E-2</v>
      </c>
      <c r="E64" s="34">
        <f t="shared" si="0"/>
        <v>-4.695880560864835E-3</v>
      </c>
      <c r="F64" s="34">
        <f t="shared" si="1"/>
        <v>-51.307548800450142</v>
      </c>
      <c r="G64" s="31"/>
      <c r="H64" s="31"/>
      <c r="I64" s="31"/>
      <c r="J64" s="31"/>
    </row>
    <row r="65" spans="1:10" ht="14.25" customHeight="1" x14ac:dyDescent="0.15">
      <c r="A65" s="33">
        <v>1540.400024</v>
      </c>
      <c r="B65" s="33">
        <v>116.300003</v>
      </c>
      <c r="C65" s="31"/>
      <c r="D65" s="34">
        <f t="shared" si="0"/>
        <v>-5.180016682241266E-3</v>
      </c>
      <c r="E65" s="34">
        <f t="shared" si="0"/>
        <v>-4.7179585489308734E-3</v>
      </c>
      <c r="F65" s="34">
        <f t="shared" si="1"/>
        <v>-8.5279964150393841</v>
      </c>
      <c r="G65" s="31"/>
      <c r="H65" s="31"/>
      <c r="I65" s="31"/>
      <c r="J65" s="31"/>
    </row>
    <row r="66" spans="1:10" ht="14.25" customHeight="1" x14ac:dyDescent="0.15">
      <c r="A66" s="33">
        <v>1539</v>
      </c>
      <c r="B66" s="33">
        <v>114.849998</v>
      </c>
      <c r="C66" s="31"/>
      <c r="D66" s="34">
        <f t="shared" si="0"/>
        <v>-9.0928368224320994E-4</v>
      </c>
      <c r="E66" s="34">
        <f t="shared" si="0"/>
        <v>-1.2546173598886493E-2</v>
      </c>
      <c r="F66" s="34">
        <f t="shared" si="1"/>
        <v>-2.8403155997120666</v>
      </c>
      <c r="G66" s="31"/>
      <c r="H66" s="31"/>
      <c r="I66" s="31"/>
      <c r="J66" s="31"/>
    </row>
    <row r="67" spans="1:10" ht="14.25" customHeight="1" x14ac:dyDescent="0.15">
      <c r="A67" s="33">
        <v>1522.0500489999999</v>
      </c>
      <c r="B67" s="33">
        <v>112.199997</v>
      </c>
      <c r="C67" s="31"/>
      <c r="D67" s="34">
        <f t="shared" ref="D67:E130" si="2">LN(A67/A66)</f>
        <v>-1.1074712252254823E-2</v>
      </c>
      <c r="E67" s="34">
        <f t="shared" si="2"/>
        <v>-2.3343945370461177E-2</v>
      </c>
      <c r="F67" s="34">
        <f t="shared" ref="F67:F130" si="3">A67*D67+B67*E67</f>
        <v>-19.475456926739263</v>
      </c>
      <c r="G67" s="31"/>
      <c r="H67" s="31"/>
      <c r="I67" s="31"/>
      <c r="J67" s="31"/>
    </row>
    <row r="68" spans="1:10" ht="14.25" customHeight="1" x14ac:dyDescent="0.15">
      <c r="A68" s="33">
        <v>1511.1999510000001</v>
      </c>
      <c r="B68" s="33">
        <v>113.25</v>
      </c>
      <c r="C68" s="31"/>
      <c r="D68" s="34">
        <f t="shared" si="2"/>
        <v>-7.1541378238883513E-3</v>
      </c>
      <c r="E68" s="34">
        <f t="shared" si="2"/>
        <v>9.3147980125157463E-3</v>
      </c>
      <c r="F68" s="34">
        <f t="shared" si="3"/>
        <v>-9.7564318539899162</v>
      </c>
      <c r="G68" s="31"/>
      <c r="H68" s="31"/>
      <c r="I68" s="31"/>
      <c r="J68" s="31"/>
    </row>
    <row r="69" spans="1:10" ht="14.25" customHeight="1" x14ac:dyDescent="0.15">
      <c r="A69" s="33">
        <v>1494.900024</v>
      </c>
      <c r="B69" s="33">
        <v>111.25</v>
      </c>
      <c r="C69" s="31"/>
      <c r="D69" s="34">
        <f t="shared" si="2"/>
        <v>-1.0844673752681968E-2</v>
      </c>
      <c r="E69" s="34">
        <f t="shared" si="2"/>
        <v>-1.7817843316793786E-2</v>
      </c>
      <c r="F69" s="34">
        <f t="shared" si="3"/>
        <v>-18.193938122149753</v>
      </c>
      <c r="G69" s="31"/>
      <c r="H69" s="31"/>
      <c r="I69" s="31"/>
      <c r="J69" s="31"/>
    </row>
    <row r="70" spans="1:10" ht="14.25" customHeight="1" x14ac:dyDescent="0.15">
      <c r="A70" s="33">
        <v>1507.4499510000001</v>
      </c>
      <c r="B70" s="33">
        <v>110.300003</v>
      </c>
      <c r="C70" s="31"/>
      <c r="D70" s="34">
        <f t="shared" si="2"/>
        <v>8.3601180401542009E-3</v>
      </c>
      <c r="E70" s="34">
        <f t="shared" si="2"/>
        <v>-8.575967588343749E-3</v>
      </c>
      <c r="F70" s="34">
        <f t="shared" si="3"/>
        <v>11.65653027926245</v>
      </c>
      <c r="G70" s="31"/>
      <c r="H70" s="31"/>
      <c r="I70" s="31"/>
      <c r="J70" s="31"/>
    </row>
    <row r="71" spans="1:10" ht="14.25" customHeight="1" x14ac:dyDescent="0.15">
      <c r="A71" s="33">
        <v>1506.4499510000001</v>
      </c>
      <c r="B71" s="33">
        <v>106</v>
      </c>
      <c r="C71" s="31"/>
      <c r="D71" s="34">
        <f t="shared" si="2"/>
        <v>-6.6359206955256896E-4</v>
      </c>
      <c r="E71" s="34">
        <f t="shared" si="2"/>
        <v>-3.9764859345938708E-2</v>
      </c>
      <c r="F71" s="34">
        <f t="shared" si="3"/>
        <v>-5.2147433313309586</v>
      </c>
      <c r="G71" s="31"/>
      <c r="H71" s="31"/>
      <c r="I71" s="31"/>
      <c r="J71" s="31"/>
    </row>
    <row r="72" spans="1:10" ht="14.25" customHeight="1" x14ac:dyDescent="0.15">
      <c r="A72" s="33">
        <v>1495.5500489999999</v>
      </c>
      <c r="B72" s="33">
        <v>107.699997</v>
      </c>
      <c r="C72" s="31"/>
      <c r="D72" s="34">
        <f t="shared" si="2"/>
        <v>-7.2617920714429319E-3</v>
      </c>
      <c r="E72" s="34">
        <f t="shared" si="2"/>
        <v>1.5910462195122155E-2</v>
      </c>
      <c r="F72" s="34">
        <f t="shared" si="3"/>
        <v>-9.1468167575910186</v>
      </c>
      <c r="G72" s="31"/>
      <c r="H72" s="31"/>
      <c r="I72" s="31"/>
      <c r="J72" s="31"/>
    </row>
    <row r="73" spans="1:10" ht="14.25" customHeight="1" x14ac:dyDescent="0.15">
      <c r="A73" s="33">
        <v>1499</v>
      </c>
      <c r="B73" s="33">
        <v>104</v>
      </c>
      <c r="C73" s="31"/>
      <c r="D73" s="34">
        <f t="shared" si="2"/>
        <v>2.3041541933849136E-3</v>
      </c>
      <c r="E73" s="34">
        <f t="shared" si="2"/>
        <v>-3.4958657165816635E-2</v>
      </c>
      <c r="F73" s="34">
        <f t="shared" si="3"/>
        <v>-0.18177320936094432</v>
      </c>
      <c r="G73" s="31"/>
      <c r="H73" s="31"/>
      <c r="I73" s="31"/>
      <c r="J73" s="31"/>
    </row>
    <row r="74" spans="1:10" ht="14.25" customHeight="1" x14ac:dyDescent="0.15">
      <c r="A74" s="33">
        <v>1562.5500489999999</v>
      </c>
      <c r="B74" s="33">
        <v>106.300003</v>
      </c>
      <c r="C74" s="31"/>
      <c r="D74" s="34">
        <f t="shared" si="2"/>
        <v>4.1520914354965861E-2</v>
      </c>
      <c r="E74" s="34">
        <f t="shared" si="2"/>
        <v>2.1874414428542339E-2</v>
      </c>
      <c r="F74" s="34">
        <f t="shared" si="3"/>
        <v>67.203757079254004</v>
      </c>
      <c r="G74" s="31"/>
      <c r="H74" s="31"/>
      <c r="I74" s="31"/>
      <c r="J74" s="31"/>
    </row>
    <row r="75" spans="1:10" ht="14.25" customHeight="1" x14ac:dyDescent="0.15">
      <c r="A75" s="33">
        <v>1548</v>
      </c>
      <c r="B75" s="33">
        <v>104.199997</v>
      </c>
      <c r="C75" s="31"/>
      <c r="D75" s="34">
        <f t="shared" si="2"/>
        <v>-9.3553583078910801E-3</v>
      </c>
      <c r="E75" s="34">
        <f t="shared" si="2"/>
        <v>-1.9953213041435908E-2</v>
      </c>
      <c r="F75" s="34">
        <f t="shared" si="3"/>
        <v>-16.561219399673373</v>
      </c>
      <c r="G75" s="31"/>
      <c r="H75" s="31"/>
      <c r="I75" s="31"/>
      <c r="J75" s="31"/>
    </row>
    <row r="76" spans="1:10" ht="14.25" customHeight="1" x14ac:dyDescent="0.15">
      <c r="A76" s="33">
        <v>1499.400024</v>
      </c>
      <c r="B76" s="33">
        <v>105.25</v>
      </c>
      <c r="C76" s="31"/>
      <c r="D76" s="34">
        <f t="shared" si="2"/>
        <v>-3.1898731074308288E-2</v>
      </c>
      <c r="E76" s="34">
        <f t="shared" si="2"/>
        <v>1.0026372034011667E-2</v>
      </c>
      <c r="F76" s="34">
        <f t="shared" si="3"/>
        <v>-46.773682481807661</v>
      </c>
      <c r="G76" s="31"/>
      <c r="H76" s="31"/>
      <c r="I76" s="31"/>
      <c r="J76" s="31"/>
    </row>
    <row r="77" spans="1:10" ht="14.25" customHeight="1" x14ac:dyDescent="0.15">
      <c r="A77" s="33">
        <v>1485</v>
      </c>
      <c r="B77" s="33">
        <v>104.5</v>
      </c>
      <c r="C77" s="31"/>
      <c r="D77" s="34">
        <f t="shared" si="2"/>
        <v>-9.6502718385641749E-3</v>
      </c>
      <c r="E77" s="34">
        <f t="shared" si="2"/>
        <v>-7.1514011576251282E-3</v>
      </c>
      <c r="F77" s="34">
        <f t="shared" si="3"/>
        <v>-15.077975101239625</v>
      </c>
      <c r="G77" s="31"/>
      <c r="H77" s="31"/>
      <c r="I77" s="31"/>
      <c r="J77" s="31"/>
    </row>
    <row r="78" spans="1:10" ht="14.25" customHeight="1" x14ac:dyDescent="0.15">
      <c r="A78" s="33">
        <v>1462.650024</v>
      </c>
      <c r="B78" s="33">
        <v>104.400002</v>
      </c>
      <c r="C78" s="31"/>
      <c r="D78" s="34">
        <f t="shared" si="2"/>
        <v>-1.5164896878988879E-2</v>
      </c>
      <c r="E78" s="34">
        <f t="shared" si="2"/>
        <v>-9.5737679923934996E-4</v>
      </c>
      <c r="F78" s="34">
        <f t="shared" si="3"/>
        <v>-22.280886923765951</v>
      </c>
      <c r="G78" s="31"/>
      <c r="H78" s="31"/>
      <c r="I78" s="31"/>
      <c r="J78" s="31"/>
    </row>
    <row r="79" spans="1:10" ht="14.25" customHeight="1" x14ac:dyDescent="0.15">
      <c r="A79" s="33">
        <v>1456.6999510000001</v>
      </c>
      <c r="B79" s="33">
        <v>105.349998</v>
      </c>
      <c r="C79" s="31"/>
      <c r="D79" s="34">
        <f t="shared" si="2"/>
        <v>-4.076305540583771E-3</v>
      </c>
      <c r="E79" s="34">
        <f t="shared" si="2"/>
        <v>9.0584266602336243E-3</v>
      </c>
      <c r="F79" s="34">
        <f t="shared" si="3"/>
        <v>-4.9836488506906482</v>
      </c>
      <c r="G79" s="31"/>
      <c r="H79" s="31"/>
      <c r="I79" s="31"/>
      <c r="J79" s="31"/>
    </row>
    <row r="80" spans="1:10" ht="14.25" customHeight="1" x14ac:dyDescent="0.15">
      <c r="A80" s="33">
        <v>1460.900024</v>
      </c>
      <c r="B80" s="33">
        <v>105.699997</v>
      </c>
      <c r="C80" s="31"/>
      <c r="D80" s="34">
        <f t="shared" si="2"/>
        <v>2.8791307494701623E-3</v>
      </c>
      <c r="E80" s="34">
        <f t="shared" si="2"/>
        <v>3.3167432281177868E-3</v>
      </c>
      <c r="F80" s="34">
        <f t="shared" si="3"/>
        <v>4.5567019302619185</v>
      </c>
      <c r="G80" s="31"/>
      <c r="H80" s="31"/>
      <c r="I80" s="31"/>
      <c r="J80" s="31"/>
    </row>
    <row r="81" spans="1:10" ht="14.25" customHeight="1" x14ac:dyDescent="0.15">
      <c r="A81" s="33">
        <v>1432.8000489999999</v>
      </c>
      <c r="B81" s="33">
        <v>104.900002</v>
      </c>
      <c r="C81" s="31"/>
      <c r="D81" s="34">
        <f t="shared" si="2"/>
        <v>-1.9422094621424382E-2</v>
      </c>
      <c r="E81" s="34">
        <f t="shared" si="2"/>
        <v>-7.5973300259494902E-3</v>
      </c>
      <c r="F81" s="34">
        <f t="shared" si="3"/>
        <v>-28.624938060176248</v>
      </c>
      <c r="G81" s="31"/>
      <c r="H81" s="31"/>
      <c r="I81" s="31"/>
      <c r="J81" s="31"/>
    </row>
    <row r="82" spans="1:10" ht="14.25" customHeight="1" x14ac:dyDescent="0.15">
      <c r="A82" s="33">
        <v>1399</v>
      </c>
      <c r="B82" s="33">
        <v>102.25</v>
      </c>
      <c r="C82" s="31"/>
      <c r="D82" s="34">
        <f t="shared" si="2"/>
        <v>-2.3872910279791843E-2</v>
      </c>
      <c r="E82" s="34">
        <f t="shared" si="2"/>
        <v>-2.5586739545117126E-2</v>
      </c>
      <c r="F82" s="34">
        <f t="shared" si="3"/>
        <v>-36.014445599917011</v>
      </c>
      <c r="G82" s="31"/>
      <c r="H82" s="31"/>
      <c r="I82" s="31"/>
      <c r="J82" s="31"/>
    </row>
    <row r="83" spans="1:10" ht="14.25" customHeight="1" x14ac:dyDescent="0.15">
      <c r="A83" s="33">
        <v>1406.4499510000001</v>
      </c>
      <c r="B83" s="33">
        <v>102.5</v>
      </c>
      <c r="C83" s="31"/>
      <c r="D83" s="34">
        <f t="shared" si="2"/>
        <v>5.3110685573598809E-3</v>
      </c>
      <c r="E83" s="34">
        <f t="shared" si="2"/>
        <v>2.4420036555518089E-3</v>
      </c>
      <c r="F83" s="34">
        <f t="shared" si="3"/>
        <v>7.7200574869505063</v>
      </c>
      <c r="G83" s="31"/>
      <c r="H83" s="31"/>
      <c r="I83" s="31"/>
      <c r="J83" s="31"/>
    </row>
    <row r="84" spans="1:10" ht="14.25" customHeight="1" x14ac:dyDescent="0.15">
      <c r="A84" s="33">
        <v>1436.6999510000001</v>
      </c>
      <c r="B84" s="33">
        <v>106.75</v>
      </c>
      <c r="C84" s="31"/>
      <c r="D84" s="34">
        <f t="shared" si="2"/>
        <v>2.1280018687894513E-2</v>
      </c>
      <c r="E84" s="34">
        <f t="shared" si="2"/>
        <v>4.0626853530271102E-2</v>
      </c>
      <c r="F84" s="34">
        <f t="shared" si="3"/>
        <v>34.909918420533572</v>
      </c>
      <c r="G84" s="31"/>
      <c r="H84" s="31"/>
      <c r="I84" s="31"/>
      <c r="J84" s="31"/>
    </row>
    <row r="85" spans="1:10" ht="14.25" customHeight="1" x14ac:dyDescent="0.15">
      <c r="A85" s="33">
        <v>1445</v>
      </c>
      <c r="B85" s="33">
        <v>107.849998</v>
      </c>
      <c r="C85" s="31"/>
      <c r="D85" s="34">
        <f t="shared" si="2"/>
        <v>5.7605386357969844E-3</v>
      </c>
      <c r="E85" s="34">
        <f t="shared" si="2"/>
        <v>1.0251702182156751E-2</v>
      </c>
      <c r="F85" s="34">
        <f t="shared" si="3"/>
        <v>9.4296243885688433</v>
      </c>
      <c r="G85" s="31"/>
      <c r="H85" s="31"/>
      <c r="I85" s="31"/>
      <c r="J85" s="31"/>
    </row>
    <row r="86" spans="1:10" ht="14.25" customHeight="1" x14ac:dyDescent="0.15">
      <c r="A86" s="33">
        <v>1417.6999510000001</v>
      </c>
      <c r="B86" s="33">
        <v>105.949997</v>
      </c>
      <c r="C86" s="31"/>
      <c r="D86" s="34">
        <f t="shared" si="2"/>
        <v>-1.9073515985971904E-2</v>
      </c>
      <c r="E86" s="34">
        <f t="shared" si="2"/>
        <v>-1.7774097891826129E-2</v>
      </c>
      <c r="F86" s="34">
        <f t="shared" si="3"/>
        <v>-28.923688297026771</v>
      </c>
      <c r="G86" s="31"/>
      <c r="H86" s="31"/>
      <c r="I86" s="31"/>
      <c r="J86" s="31"/>
    </row>
    <row r="87" spans="1:10" ht="14.25" customHeight="1" x14ac:dyDescent="0.15">
      <c r="A87" s="33">
        <v>1426.400024</v>
      </c>
      <c r="B87" s="33">
        <v>105</v>
      </c>
      <c r="C87" s="31"/>
      <c r="D87" s="34">
        <f t="shared" si="2"/>
        <v>6.1179988139447722E-3</v>
      </c>
      <c r="E87" s="34">
        <f t="shared" si="2"/>
        <v>-9.0069062415411901E-3</v>
      </c>
      <c r="F87" s="34">
        <f t="shared" si="3"/>
        <v>7.7809884996809702</v>
      </c>
      <c r="G87" s="31"/>
      <c r="H87" s="31"/>
      <c r="I87" s="31"/>
      <c r="J87" s="31"/>
    </row>
    <row r="88" spans="1:10" ht="14.25" customHeight="1" x14ac:dyDescent="0.15">
      <c r="A88" s="33">
        <v>1426.8000489999999</v>
      </c>
      <c r="B88" s="33">
        <v>104.449997</v>
      </c>
      <c r="C88" s="31"/>
      <c r="D88" s="34">
        <f t="shared" si="2"/>
        <v>2.804044528151248E-4</v>
      </c>
      <c r="E88" s="34">
        <f t="shared" si="2"/>
        <v>-5.2518908768254971E-3</v>
      </c>
      <c r="F88" s="34">
        <f t="shared" si="3"/>
        <v>-0.14847889931231223</v>
      </c>
      <c r="G88" s="31"/>
      <c r="H88" s="31"/>
      <c r="I88" s="31"/>
      <c r="J88" s="31"/>
    </row>
    <row r="89" spans="1:10" ht="14.25" customHeight="1" x14ac:dyDescent="0.15">
      <c r="A89" s="33">
        <v>1434.599976</v>
      </c>
      <c r="B89" s="33">
        <v>103.650002</v>
      </c>
      <c r="C89" s="31"/>
      <c r="D89" s="34">
        <f t="shared" si="2"/>
        <v>5.4518391356112427E-3</v>
      </c>
      <c r="E89" s="34">
        <f t="shared" si="2"/>
        <v>-7.688601103202717E-3</v>
      </c>
      <c r="F89" s="34">
        <f t="shared" si="3"/>
        <v>7.0242847733795859</v>
      </c>
      <c r="G89" s="31"/>
      <c r="H89" s="31"/>
      <c r="I89" s="31"/>
      <c r="J89" s="31"/>
    </row>
    <row r="90" spans="1:10" ht="14.25" customHeight="1" x14ac:dyDescent="0.15">
      <c r="A90" s="33">
        <v>1429</v>
      </c>
      <c r="B90" s="33">
        <v>105.699997</v>
      </c>
      <c r="C90" s="31"/>
      <c r="D90" s="34">
        <f t="shared" si="2"/>
        <v>-3.9111490330645668E-3</v>
      </c>
      <c r="E90" s="34">
        <f t="shared" si="2"/>
        <v>1.9585006316482668E-2</v>
      </c>
      <c r="F90" s="34">
        <f t="shared" si="3"/>
        <v>-3.5188968593520671</v>
      </c>
      <c r="G90" s="31"/>
      <c r="H90" s="31"/>
      <c r="I90" s="31"/>
      <c r="J90" s="31"/>
    </row>
    <row r="91" spans="1:10" ht="14.25" customHeight="1" x14ac:dyDescent="0.15">
      <c r="A91" s="33">
        <v>1442</v>
      </c>
      <c r="B91" s="33">
        <v>104</v>
      </c>
      <c r="C91" s="31"/>
      <c r="D91" s="34">
        <f t="shared" si="2"/>
        <v>9.0561399150270484E-3</v>
      </c>
      <c r="E91" s="34">
        <f t="shared" si="2"/>
        <v>-1.6213965352605015E-2</v>
      </c>
      <c r="F91" s="34">
        <f t="shared" si="3"/>
        <v>11.372701360798082</v>
      </c>
      <c r="G91" s="31"/>
      <c r="H91" s="31"/>
      <c r="I91" s="31"/>
      <c r="J91" s="31"/>
    </row>
    <row r="92" spans="1:10" ht="14.25" customHeight="1" x14ac:dyDescent="0.15">
      <c r="A92" s="33">
        <v>1479</v>
      </c>
      <c r="B92" s="33">
        <v>104.400002</v>
      </c>
      <c r="C92" s="31"/>
      <c r="D92" s="34">
        <f t="shared" si="2"/>
        <v>2.5335144865905403E-2</v>
      </c>
      <c r="E92" s="34">
        <f t="shared" si="2"/>
        <v>3.8387954642535747E-3</v>
      </c>
      <c r="F92" s="34">
        <f t="shared" si="3"/>
        <v>37.871449510819751</v>
      </c>
      <c r="G92" s="31"/>
      <c r="H92" s="31"/>
      <c r="I92" s="31"/>
      <c r="J92" s="31"/>
    </row>
    <row r="93" spans="1:10" ht="14.25" customHeight="1" x14ac:dyDescent="0.15">
      <c r="A93" s="33">
        <v>1503.650024</v>
      </c>
      <c r="B93" s="33">
        <v>105.900002</v>
      </c>
      <c r="C93" s="31"/>
      <c r="D93" s="34">
        <f t="shared" si="2"/>
        <v>1.6529317912371732E-2</v>
      </c>
      <c r="E93" s="34">
        <f t="shared" si="2"/>
        <v>1.42655768874755E-2</v>
      </c>
      <c r="F93" s="34">
        <f t="shared" si="3"/>
        <v>26.365033896556195</v>
      </c>
      <c r="G93" s="31"/>
      <c r="H93" s="31"/>
      <c r="I93" s="31"/>
      <c r="J93" s="31"/>
    </row>
    <row r="94" spans="1:10" ht="14.25" customHeight="1" x14ac:dyDescent="0.15">
      <c r="A94" s="33">
        <v>1453.8000489999999</v>
      </c>
      <c r="B94" s="33">
        <v>112.699997</v>
      </c>
      <c r="C94" s="31"/>
      <c r="D94" s="34">
        <f t="shared" si="2"/>
        <v>-3.3714649867863287E-2</v>
      </c>
      <c r="E94" s="34">
        <f t="shared" si="2"/>
        <v>6.2234122933284987E-2</v>
      </c>
      <c r="F94" s="34">
        <f t="shared" si="3"/>
        <v>-42.000574162038639</v>
      </c>
      <c r="G94" s="31"/>
      <c r="H94" s="31"/>
      <c r="I94" s="31"/>
      <c r="J94" s="31"/>
    </row>
    <row r="95" spans="1:10" ht="14.25" customHeight="1" x14ac:dyDescent="0.15">
      <c r="A95" s="33">
        <v>1421.900024</v>
      </c>
      <c r="B95" s="33">
        <v>110.699997</v>
      </c>
      <c r="C95" s="31"/>
      <c r="D95" s="34">
        <f t="shared" si="2"/>
        <v>-2.2186829474155442E-2</v>
      </c>
      <c r="E95" s="34">
        <f t="shared" si="2"/>
        <v>-1.7905581812067074E-2</v>
      </c>
      <c r="F95" s="34">
        <f t="shared" si="3"/>
        <v>-33.529601214664609</v>
      </c>
      <c r="G95" s="31"/>
      <c r="H95" s="31"/>
      <c r="I95" s="31"/>
      <c r="J95" s="31"/>
    </row>
    <row r="96" spans="1:10" ht="14.25" customHeight="1" x14ac:dyDescent="0.15">
      <c r="A96" s="33">
        <v>1423</v>
      </c>
      <c r="B96" s="33">
        <v>110.300003</v>
      </c>
      <c r="C96" s="31"/>
      <c r="D96" s="34">
        <f t="shared" si="2"/>
        <v>7.7329680869967507E-4</v>
      </c>
      <c r="E96" s="34">
        <f t="shared" si="2"/>
        <v>-3.6198591563139605E-3</v>
      </c>
      <c r="F96" s="34">
        <f t="shared" si="3"/>
        <v>0.70113088297863047</v>
      </c>
      <c r="G96" s="31"/>
      <c r="H96" s="31"/>
      <c r="I96" s="31"/>
      <c r="J96" s="31"/>
    </row>
    <row r="97" spans="1:10" ht="14.25" customHeight="1" x14ac:dyDescent="0.15">
      <c r="A97" s="33">
        <v>1409.599976</v>
      </c>
      <c r="B97" s="33">
        <v>114</v>
      </c>
      <c r="C97" s="31"/>
      <c r="D97" s="34">
        <f t="shared" si="2"/>
        <v>-9.461359934044216E-3</v>
      </c>
      <c r="E97" s="34">
        <f t="shared" si="2"/>
        <v>3.2994494936489628E-2</v>
      </c>
      <c r="F97" s="34">
        <f t="shared" si="3"/>
        <v>-9.5753603131962706</v>
      </c>
      <c r="G97" s="31"/>
      <c r="H97" s="31"/>
      <c r="I97" s="31"/>
      <c r="J97" s="31"/>
    </row>
    <row r="98" spans="1:10" ht="14.25" customHeight="1" x14ac:dyDescent="0.15">
      <c r="A98" s="33">
        <v>1410.8000489999999</v>
      </c>
      <c r="B98" s="33">
        <v>112.849998</v>
      </c>
      <c r="C98" s="31"/>
      <c r="D98" s="34">
        <f t="shared" si="2"/>
        <v>8.5099493815492754E-4</v>
      </c>
      <c r="E98" s="34">
        <f t="shared" si="2"/>
        <v>-1.0138962853591617E-2</v>
      </c>
      <c r="F98" s="34">
        <f t="shared" si="3"/>
        <v>5.6401762697835478E-2</v>
      </c>
      <c r="G98" s="31"/>
      <c r="H98" s="31"/>
      <c r="I98" s="31"/>
      <c r="J98" s="31"/>
    </row>
    <row r="99" spans="1:10" ht="14.25" customHeight="1" x14ac:dyDescent="0.15">
      <c r="A99" s="33">
        <v>1424.9499510000001</v>
      </c>
      <c r="B99" s="33">
        <v>112.349998</v>
      </c>
      <c r="C99" s="31"/>
      <c r="D99" s="34">
        <f t="shared" si="2"/>
        <v>9.9797368867290456E-3</v>
      </c>
      <c r="E99" s="34">
        <f t="shared" si="2"/>
        <v>-4.4405047110789905E-3</v>
      </c>
      <c r="F99" s="34">
        <f t="shared" si="3"/>
        <v>13.721734892328731</v>
      </c>
      <c r="G99" s="31"/>
      <c r="H99" s="31"/>
      <c r="I99" s="31"/>
      <c r="J99" s="31"/>
    </row>
    <row r="100" spans="1:10" ht="14.25" customHeight="1" x14ac:dyDescent="0.15">
      <c r="A100" s="33">
        <v>1430</v>
      </c>
      <c r="B100" s="33">
        <v>114.949997</v>
      </c>
      <c r="C100" s="31"/>
      <c r="D100" s="34">
        <f t="shared" si="2"/>
        <v>3.5377532732607155E-3</v>
      </c>
      <c r="E100" s="34">
        <f t="shared" si="2"/>
        <v>2.2878244281061749E-2</v>
      </c>
      <c r="F100" s="34">
        <f t="shared" si="3"/>
        <v>7.6888412922361384</v>
      </c>
      <c r="G100" s="31"/>
      <c r="H100" s="31"/>
      <c r="I100" s="31"/>
      <c r="J100" s="31"/>
    </row>
    <row r="101" spans="1:10" ht="14.25" customHeight="1" x14ac:dyDescent="0.15">
      <c r="A101" s="33">
        <v>1424.1999510000001</v>
      </c>
      <c r="B101" s="33">
        <v>118.699997</v>
      </c>
      <c r="C101" s="31"/>
      <c r="D101" s="34">
        <f t="shared" si="2"/>
        <v>-4.0642261112092621E-3</v>
      </c>
      <c r="E101" s="34">
        <f t="shared" si="2"/>
        <v>3.2102051230935874E-2</v>
      </c>
      <c r="F101" s="34">
        <f t="shared" si="3"/>
        <v>-1.9777572436312174</v>
      </c>
      <c r="G101" s="31"/>
      <c r="H101" s="31"/>
      <c r="I101" s="31"/>
      <c r="J101" s="31"/>
    </row>
    <row r="102" spans="1:10" ht="14.25" customHeight="1" x14ac:dyDescent="0.15">
      <c r="A102" s="33">
        <v>1408.599976</v>
      </c>
      <c r="B102" s="33">
        <v>121.150002</v>
      </c>
      <c r="C102" s="31"/>
      <c r="D102" s="34">
        <f t="shared" si="2"/>
        <v>-1.1013931869627815E-2</v>
      </c>
      <c r="E102" s="34">
        <f t="shared" si="2"/>
        <v>2.0430187429172582E-2</v>
      </c>
      <c r="F102" s="34">
        <f t="shared" si="3"/>
        <v>-13.039106919318742</v>
      </c>
      <c r="G102" s="31"/>
      <c r="H102" s="31"/>
      <c r="I102" s="31"/>
      <c r="J102" s="31"/>
    </row>
    <row r="103" spans="1:10" ht="14.25" customHeight="1" x14ac:dyDescent="0.15">
      <c r="A103" s="33">
        <v>1398.900024</v>
      </c>
      <c r="B103" s="33">
        <v>116</v>
      </c>
      <c r="C103" s="31"/>
      <c r="D103" s="34">
        <f t="shared" si="2"/>
        <v>-6.9100556343940044E-3</v>
      </c>
      <c r="E103" s="34">
        <f t="shared" si="2"/>
        <v>-4.3439272664630491E-2</v>
      </c>
      <c r="F103" s="34">
        <f t="shared" si="3"/>
        <v>-14.705432621892244</v>
      </c>
      <c r="G103" s="31"/>
      <c r="H103" s="31"/>
      <c r="I103" s="31"/>
      <c r="J103" s="31"/>
    </row>
    <row r="104" spans="1:10" ht="14.25" customHeight="1" x14ac:dyDescent="0.15">
      <c r="A104" s="33">
        <v>1442.599976</v>
      </c>
      <c r="B104" s="33">
        <v>115.400002</v>
      </c>
      <c r="C104" s="31"/>
      <c r="D104" s="34">
        <f t="shared" si="2"/>
        <v>3.076079379422202E-2</v>
      </c>
      <c r="E104" s="34">
        <f t="shared" si="2"/>
        <v>-5.1858197013430196E-3</v>
      </c>
      <c r="F104" s="34">
        <f t="shared" si="3"/>
        <v>43.777076785379009</v>
      </c>
      <c r="G104" s="31"/>
      <c r="H104" s="31"/>
      <c r="I104" s="31"/>
      <c r="J104" s="31"/>
    </row>
    <row r="105" spans="1:10" ht="14.25" customHeight="1" x14ac:dyDescent="0.15">
      <c r="A105" s="33">
        <v>1482.75</v>
      </c>
      <c r="B105" s="33">
        <v>117.5</v>
      </c>
      <c r="C105" s="31"/>
      <c r="D105" s="34">
        <f t="shared" si="2"/>
        <v>2.7451447285892296E-2</v>
      </c>
      <c r="E105" s="34">
        <f t="shared" si="2"/>
        <v>1.8033962179192155E-2</v>
      </c>
      <c r="F105" s="34">
        <f t="shared" si="3"/>
        <v>42.822624019211887</v>
      </c>
      <c r="G105" s="31"/>
      <c r="H105" s="31"/>
      <c r="I105" s="31"/>
      <c r="J105" s="31"/>
    </row>
    <row r="106" spans="1:10" ht="14.25" customHeight="1" x14ac:dyDescent="0.15">
      <c r="A106" s="33">
        <v>1478.849976</v>
      </c>
      <c r="B106" s="33">
        <v>115.800003</v>
      </c>
      <c r="C106" s="31"/>
      <c r="D106" s="34">
        <f t="shared" si="2"/>
        <v>-2.6337292585025779E-3</v>
      </c>
      <c r="E106" s="34">
        <f t="shared" si="2"/>
        <v>-1.4573742538583343E-2</v>
      </c>
      <c r="F106" s="34">
        <f t="shared" si="3"/>
        <v>-5.5825298804162138</v>
      </c>
      <c r="G106" s="31"/>
      <c r="H106" s="31"/>
      <c r="I106" s="31"/>
      <c r="J106" s="31"/>
    </row>
    <row r="107" spans="1:10" ht="14.25" customHeight="1" x14ac:dyDescent="0.15">
      <c r="A107" s="33">
        <v>1465.900024</v>
      </c>
      <c r="B107" s="33">
        <v>114.699997</v>
      </c>
      <c r="C107" s="31"/>
      <c r="D107" s="34">
        <f t="shared" si="2"/>
        <v>-8.795337792153567E-3</v>
      </c>
      <c r="E107" s="34">
        <f t="shared" si="2"/>
        <v>-9.5445930654931028E-3</v>
      </c>
      <c r="F107" s="34">
        <f t="shared" si="3"/>
        <v>-13.987850676584301</v>
      </c>
      <c r="G107" s="31"/>
      <c r="H107" s="31"/>
      <c r="I107" s="31"/>
      <c r="J107" s="31"/>
    </row>
    <row r="108" spans="1:10" ht="14.25" customHeight="1" x14ac:dyDescent="0.15">
      <c r="A108" s="33">
        <v>1501.900024</v>
      </c>
      <c r="B108" s="33">
        <v>114.050003</v>
      </c>
      <c r="C108" s="31"/>
      <c r="D108" s="34">
        <f t="shared" si="2"/>
        <v>2.4261584523114069E-2</v>
      </c>
      <c r="E108" s="34">
        <f t="shared" si="2"/>
        <v>-5.6830229454879382E-3</v>
      </c>
      <c r="F108" s="34">
        <f t="shared" si="3"/>
        <v>35.790325593561086</v>
      </c>
      <c r="G108" s="31"/>
      <c r="H108" s="31"/>
      <c r="I108" s="31"/>
      <c r="J108" s="31"/>
    </row>
    <row r="109" spans="1:10" ht="14.25" customHeight="1" x14ac:dyDescent="0.15">
      <c r="A109" s="33">
        <v>1520.4499510000001</v>
      </c>
      <c r="B109" s="33">
        <v>113.949997</v>
      </c>
      <c r="C109" s="31"/>
      <c r="D109" s="34">
        <f t="shared" si="2"/>
        <v>1.2275322238372665E-2</v>
      </c>
      <c r="E109" s="34">
        <f t="shared" si="2"/>
        <v>-8.7724567029288133E-4</v>
      </c>
      <c r="F109" s="34">
        <f t="shared" si="3"/>
        <v>18.564050954344793</v>
      </c>
      <c r="G109" s="31"/>
      <c r="H109" s="31"/>
      <c r="I109" s="31"/>
      <c r="J109" s="31"/>
    </row>
    <row r="110" spans="1:10" ht="14.25" customHeight="1" x14ac:dyDescent="0.15">
      <c r="A110" s="33">
        <v>1513.75</v>
      </c>
      <c r="B110" s="33">
        <v>117.099998</v>
      </c>
      <c r="C110" s="31"/>
      <c r="D110" s="34">
        <f t="shared" si="2"/>
        <v>-4.4162955623645818E-3</v>
      </c>
      <c r="E110" s="34">
        <f t="shared" si="2"/>
        <v>2.7268524159895904E-2</v>
      </c>
      <c r="F110" s="34">
        <f t="shared" si="3"/>
        <v>-3.4920232829426232</v>
      </c>
      <c r="G110" s="31"/>
      <c r="H110" s="31"/>
      <c r="I110" s="31"/>
      <c r="J110" s="31"/>
    </row>
    <row r="111" spans="1:10" ht="14.25" customHeight="1" x14ac:dyDescent="0.15">
      <c r="A111" s="33">
        <v>1487</v>
      </c>
      <c r="B111" s="33">
        <v>115.400002</v>
      </c>
      <c r="C111" s="31"/>
      <c r="D111" s="34">
        <f t="shared" si="2"/>
        <v>-1.7829348407146901E-2</v>
      </c>
      <c r="E111" s="34">
        <f t="shared" si="2"/>
        <v>-1.4623882119230687E-2</v>
      </c>
      <c r="F111" s="34">
        <f t="shared" si="3"/>
        <v>-28.19983710723443</v>
      </c>
      <c r="G111" s="31"/>
      <c r="H111" s="31"/>
      <c r="I111" s="31"/>
      <c r="J111" s="31"/>
    </row>
    <row r="112" spans="1:10" ht="14.25" customHeight="1" x14ac:dyDescent="0.15">
      <c r="A112" s="33">
        <v>1489</v>
      </c>
      <c r="B112" s="33">
        <v>113.650002</v>
      </c>
      <c r="C112" s="31"/>
      <c r="D112" s="34">
        <f t="shared" si="2"/>
        <v>1.3440862238539562E-3</v>
      </c>
      <c r="E112" s="34">
        <f t="shared" si="2"/>
        <v>-1.5280803508581268E-2</v>
      </c>
      <c r="F112" s="34">
        <f t="shared" si="3"/>
        <v>0.26468103800667264</v>
      </c>
      <c r="G112" s="31"/>
      <c r="H112" s="31"/>
      <c r="I112" s="31"/>
      <c r="J112" s="31"/>
    </row>
    <row r="113" spans="1:10" ht="14.25" customHeight="1" x14ac:dyDescent="0.15">
      <c r="A113" s="33">
        <v>1513</v>
      </c>
      <c r="B113" s="33">
        <v>115.550003</v>
      </c>
      <c r="C113" s="31"/>
      <c r="D113" s="34">
        <f t="shared" si="2"/>
        <v>1.5989681104346905E-2</v>
      </c>
      <c r="E113" s="34">
        <f t="shared" si="2"/>
        <v>1.6579794786735876E-2</v>
      </c>
      <c r="F113" s="34">
        <f t="shared" si="3"/>
        <v>26.108182848223581</v>
      </c>
      <c r="G113" s="31"/>
      <c r="H113" s="31"/>
      <c r="I113" s="31"/>
      <c r="J113" s="31"/>
    </row>
    <row r="114" spans="1:10" ht="14.25" customHeight="1" x14ac:dyDescent="0.15">
      <c r="A114" s="33">
        <v>1519.5</v>
      </c>
      <c r="B114" s="33">
        <v>114.349998</v>
      </c>
      <c r="C114" s="31"/>
      <c r="D114" s="34">
        <f t="shared" si="2"/>
        <v>4.2868985684918091E-3</v>
      </c>
      <c r="E114" s="34">
        <f t="shared" si="2"/>
        <v>-1.0439459704547854E-2</v>
      </c>
      <c r="F114" s="34">
        <f t="shared" si="3"/>
        <v>5.3201901784871763</v>
      </c>
      <c r="G114" s="31"/>
      <c r="H114" s="31"/>
      <c r="I114" s="31"/>
      <c r="J114" s="31"/>
    </row>
    <row r="115" spans="1:10" ht="14.25" customHeight="1" x14ac:dyDescent="0.15">
      <c r="A115" s="33">
        <v>1527</v>
      </c>
      <c r="B115" s="33">
        <v>118.449997</v>
      </c>
      <c r="C115" s="31"/>
      <c r="D115" s="34">
        <f t="shared" si="2"/>
        <v>4.9236928617847411E-3</v>
      </c>
      <c r="E115" s="34">
        <f t="shared" si="2"/>
        <v>3.522700229902373E-2</v>
      </c>
      <c r="F115" s="34">
        <f t="shared" si="3"/>
        <v>11.691117316583654</v>
      </c>
      <c r="G115" s="31"/>
      <c r="H115" s="31"/>
      <c r="I115" s="31"/>
      <c r="J115" s="31"/>
    </row>
    <row r="116" spans="1:10" ht="14.25" customHeight="1" x14ac:dyDescent="0.15">
      <c r="A116" s="33">
        <v>1510.1999510000001</v>
      </c>
      <c r="B116" s="33">
        <v>119.400002</v>
      </c>
      <c r="C116" s="31"/>
      <c r="D116" s="34">
        <f t="shared" si="2"/>
        <v>-1.1062966295341406E-2</v>
      </c>
      <c r="E116" s="34">
        <f t="shared" si="2"/>
        <v>7.9883124312684801E-3</v>
      </c>
      <c r="F116" s="34">
        <f t="shared" si="3"/>
        <v>-15.753486636869164</v>
      </c>
      <c r="G116" s="31"/>
      <c r="H116" s="31"/>
      <c r="I116" s="31"/>
      <c r="J116" s="31"/>
    </row>
    <row r="117" spans="1:10" ht="14.25" customHeight="1" x14ac:dyDescent="0.15">
      <c r="A117" s="33">
        <v>1524.9499510000001</v>
      </c>
      <c r="B117" s="33">
        <v>123.800003</v>
      </c>
      <c r="C117" s="31"/>
      <c r="D117" s="34">
        <f t="shared" si="2"/>
        <v>9.7195305632719175E-3</v>
      </c>
      <c r="E117" s="34">
        <f t="shared" si="2"/>
        <v>3.6188166774208316E-2</v>
      </c>
      <c r="F117" s="34">
        <f t="shared" si="3"/>
        <v>19.301892811416003</v>
      </c>
      <c r="G117" s="31"/>
      <c r="H117" s="31"/>
      <c r="I117" s="31"/>
      <c r="J117" s="31"/>
    </row>
    <row r="118" spans="1:10" ht="14.25" customHeight="1" x14ac:dyDescent="0.15">
      <c r="A118" s="33">
        <v>1520.650024</v>
      </c>
      <c r="B118" s="33">
        <v>126.699997</v>
      </c>
      <c r="C118" s="31"/>
      <c r="D118" s="34">
        <f t="shared" si="2"/>
        <v>-2.8236996928942344E-3</v>
      </c>
      <c r="E118" s="34">
        <f t="shared" si="2"/>
        <v>2.3154679165984852E-2</v>
      </c>
      <c r="F118" s="34">
        <f t="shared" si="3"/>
        <v>-1.3601612249021668</v>
      </c>
      <c r="G118" s="31"/>
      <c r="H118" s="31"/>
      <c r="I118" s="31"/>
      <c r="J118" s="31"/>
    </row>
    <row r="119" spans="1:10" ht="14.25" customHeight="1" x14ac:dyDescent="0.15">
      <c r="A119" s="33">
        <v>1514</v>
      </c>
      <c r="B119" s="33">
        <v>127.5</v>
      </c>
      <c r="C119" s="31"/>
      <c r="D119" s="34">
        <f t="shared" si="2"/>
        <v>-4.382735796274578E-3</v>
      </c>
      <c r="E119" s="34">
        <f t="shared" si="2"/>
        <v>6.2943009493671735E-3</v>
      </c>
      <c r="F119" s="34">
        <f t="shared" si="3"/>
        <v>-5.8329386245153971</v>
      </c>
      <c r="G119" s="31"/>
      <c r="H119" s="31"/>
      <c r="I119" s="31"/>
      <c r="J119" s="31"/>
    </row>
    <row r="120" spans="1:10" ht="14.25" customHeight="1" x14ac:dyDescent="0.15">
      <c r="A120" s="33">
        <v>1501.3000489999999</v>
      </c>
      <c r="B120" s="33">
        <v>125.900002</v>
      </c>
      <c r="C120" s="31"/>
      <c r="D120" s="34">
        <f t="shared" si="2"/>
        <v>-8.4237229407553606E-3</v>
      </c>
      <c r="E120" s="34">
        <f t="shared" si="2"/>
        <v>-1.2628407662556001E-2</v>
      </c>
      <c r="F120" s="34">
        <f t="shared" si="3"/>
        <v>-14.236452213691061</v>
      </c>
      <c r="G120" s="31"/>
      <c r="H120" s="31"/>
      <c r="I120" s="31"/>
      <c r="J120" s="31"/>
    </row>
    <row r="121" spans="1:10" ht="14.25" customHeight="1" x14ac:dyDescent="0.15">
      <c r="A121" s="33">
        <v>1502</v>
      </c>
      <c r="B121" s="33">
        <v>128</v>
      </c>
      <c r="C121" s="31"/>
      <c r="D121" s="34">
        <f t="shared" si="2"/>
        <v>4.6612126744136561E-4</v>
      </c>
      <c r="E121" s="34">
        <f t="shared" si="2"/>
        <v>1.6542306983692238E-2</v>
      </c>
      <c r="F121" s="34">
        <f t="shared" si="3"/>
        <v>2.8175294376095374</v>
      </c>
      <c r="G121" s="31"/>
      <c r="H121" s="31"/>
      <c r="I121" s="31"/>
      <c r="J121" s="31"/>
    </row>
    <row r="122" spans="1:10" ht="14.25" customHeight="1" x14ac:dyDescent="0.15">
      <c r="A122" s="33">
        <v>1489</v>
      </c>
      <c r="B122" s="33">
        <v>124.800003</v>
      </c>
      <c r="C122" s="31"/>
      <c r="D122" s="34">
        <f t="shared" si="2"/>
        <v>-8.6927996400711135E-3</v>
      </c>
      <c r="E122" s="34">
        <f t="shared" si="2"/>
        <v>-2.5317783945828596E-2</v>
      </c>
      <c r="F122" s="34">
        <f t="shared" si="3"/>
        <v>-16.103238176458646</v>
      </c>
      <c r="G122" s="31"/>
      <c r="H122" s="31"/>
      <c r="I122" s="31"/>
      <c r="J122" s="31"/>
    </row>
    <row r="123" spans="1:10" ht="14.25" customHeight="1" x14ac:dyDescent="0.15">
      <c r="A123" s="33">
        <v>1496.5500489999999</v>
      </c>
      <c r="B123" s="33">
        <v>126.599998</v>
      </c>
      <c r="C123" s="31"/>
      <c r="D123" s="34">
        <f t="shared" si="2"/>
        <v>5.0577380855894253E-3</v>
      </c>
      <c r="E123" s="34">
        <f t="shared" si="2"/>
        <v>1.4320013938498707E-2</v>
      </c>
      <c r="F123" s="34">
        <f t="shared" si="3"/>
        <v>9.3820719157919292</v>
      </c>
      <c r="G123" s="31"/>
      <c r="H123" s="31"/>
      <c r="I123" s="31"/>
      <c r="J123" s="31"/>
    </row>
    <row r="124" spans="1:10" ht="14.25" customHeight="1" x14ac:dyDescent="0.15">
      <c r="A124" s="33">
        <v>1486</v>
      </c>
      <c r="B124" s="33">
        <v>125.800003</v>
      </c>
      <c r="C124" s="31"/>
      <c r="D124" s="34">
        <f t="shared" si="2"/>
        <v>-7.0745454918939646E-3</v>
      </c>
      <c r="E124" s="34">
        <f t="shared" si="2"/>
        <v>-6.3391257985707401E-3</v>
      </c>
      <c r="F124" s="34">
        <f t="shared" si="3"/>
        <v>-11.310236645432008</v>
      </c>
      <c r="G124" s="31"/>
      <c r="H124" s="31"/>
      <c r="I124" s="31"/>
      <c r="J124" s="31"/>
    </row>
    <row r="125" spans="1:10" ht="14.25" customHeight="1" x14ac:dyDescent="0.15">
      <c r="A125" s="33">
        <v>1496</v>
      </c>
      <c r="B125" s="33">
        <v>128.5</v>
      </c>
      <c r="C125" s="31"/>
      <c r="D125" s="34">
        <f t="shared" si="2"/>
        <v>6.7069332567180799E-3</v>
      </c>
      <c r="E125" s="34">
        <f t="shared" si="2"/>
        <v>2.1235536221557907E-2</v>
      </c>
      <c r="F125" s="34">
        <f t="shared" si="3"/>
        <v>12.762338556520438</v>
      </c>
      <c r="G125" s="31"/>
      <c r="H125" s="31"/>
      <c r="I125" s="31"/>
      <c r="J125" s="31"/>
    </row>
    <row r="126" spans="1:10" ht="14.25" customHeight="1" x14ac:dyDescent="0.15">
      <c r="A126" s="33">
        <v>1494</v>
      </c>
      <c r="B126" s="33">
        <v>128.25</v>
      </c>
      <c r="C126" s="31"/>
      <c r="D126" s="34">
        <f t="shared" si="2"/>
        <v>-1.3377928416599422E-3</v>
      </c>
      <c r="E126" s="34">
        <f t="shared" si="2"/>
        <v>-1.9474202843955666E-3</v>
      </c>
      <c r="F126" s="34">
        <f t="shared" si="3"/>
        <v>-2.2484191569136849</v>
      </c>
      <c r="G126" s="31"/>
      <c r="H126" s="31"/>
      <c r="I126" s="31"/>
      <c r="J126" s="31"/>
    </row>
    <row r="127" spans="1:10" ht="14.25" customHeight="1" x14ac:dyDescent="0.15">
      <c r="A127" s="33">
        <v>1478.75</v>
      </c>
      <c r="B127" s="33">
        <v>127</v>
      </c>
      <c r="C127" s="31"/>
      <c r="D127" s="34">
        <f t="shared" si="2"/>
        <v>-1.0259950400166098E-2</v>
      </c>
      <c r="E127" s="34">
        <f t="shared" si="2"/>
        <v>-9.7943975922876979E-3</v>
      </c>
      <c r="F127" s="34">
        <f t="shared" si="3"/>
        <v>-16.415790148466154</v>
      </c>
      <c r="G127" s="31"/>
      <c r="H127" s="31"/>
      <c r="I127" s="31"/>
      <c r="J127" s="31"/>
    </row>
    <row r="128" spans="1:10" ht="14.25" customHeight="1" x14ac:dyDescent="0.15">
      <c r="A128" s="33">
        <v>1490</v>
      </c>
      <c r="B128" s="33">
        <v>124.550003</v>
      </c>
      <c r="C128" s="31"/>
      <c r="D128" s="34">
        <f t="shared" si="2"/>
        <v>7.5789836469082987E-3</v>
      </c>
      <c r="E128" s="34">
        <f t="shared" si="2"/>
        <v>-1.9479820663689907E-2</v>
      </c>
      <c r="F128" s="34">
        <f t="shared" si="3"/>
        <v>8.8664739117913243</v>
      </c>
      <c r="G128" s="31"/>
      <c r="H128" s="31"/>
      <c r="I128" s="31"/>
      <c r="J128" s="31"/>
    </row>
    <row r="129" spans="1:10" ht="14.25" customHeight="1" x14ac:dyDescent="0.15">
      <c r="A129" s="33">
        <v>1491.8000489999999</v>
      </c>
      <c r="B129" s="33">
        <v>122</v>
      </c>
      <c r="C129" s="31"/>
      <c r="D129" s="34">
        <f t="shared" si="2"/>
        <v>1.2073574277834127E-3</v>
      </c>
      <c r="E129" s="34">
        <f t="shared" si="2"/>
        <v>-2.0686221061644736E-2</v>
      </c>
      <c r="F129" s="34">
        <f t="shared" si="3"/>
        <v>-0.72258309959284861</v>
      </c>
      <c r="G129" s="31"/>
      <c r="H129" s="31"/>
      <c r="I129" s="31"/>
      <c r="J129" s="31"/>
    </row>
    <row r="130" spans="1:10" ht="14.25" customHeight="1" x14ac:dyDescent="0.15">
      <c r="A130" s="33">
        <v>1508</v>
      </c>
      <c r="B130" s="33">
        <v>124.199997</v>
      </c>
      <c r="C130" s="31"/>
      <c r="D130" s="34">
        <f t="shared" si="2"/>
        <v>1.0800792200612967E-2</v>
      </c>
      <c r="E130" s="34">
        <f t="shared" si="2"/>
        <v>1.7872100611532195E-2</v>
      </c>
      <c r="F130" s="34">
        <f t="shared" si="3"/>
        <v>18.50730948086035</v>
      </c>
      <c r="G130" s="31"/>
      <c r="H130" s="31"/>
      <c r="I130" s="31"/>
      <c r="J130" s="31"/>
    </row>
    <row r="131" spans="1:10" ht="14.25" customHeight="1" x14ac:dyDescent="0.15">
      <c r="A131" s="33">
        <v>1497.8000489999999</v>
      </c>
      <c r="B131" s="33">
        <v>124.400002</v>
      </c>
      <c r="C131" s="31"/>
      <c r="D131" s="34">
        <f t="shared" ref="D131:E194" si="4">LN(A131/A130)</f>
        <v>-6.7868720379870764E-3</v>
      </c>
      <c r="E131" s="34">
        <f t="shared" si="4"/>
        <v>1.6090510374607541E-3</v>
      </c>
      <c r="F131" s="34">
        <f t="shared" ref="F131:F194" si="5">A131*D131+B131*E131</f>
        <v>-9.9652113187755536</v>
      </c>
      <c r="G131" s="31"/>
      <c r="H131" s="31"/>
      <c r="I131" s="31"/>
      <c r="J131" s="31"/>
    </row>
    <row r="132" spans="1:10" ht="14.25" customHeight="1" x14ac:dyDescent="0.15">
      <c r="A132" s="33">
        <v>1513.4499510000001</v>
      </c>
      <c r="B132" s="33">
        <v>124.449997</v>
      </c>
      <c r="C132" s="31"/>
      <c r="D132" s="34">
        <f t="shared" si="4"/>
        <v>1.0394383000548795E-2</v>
      </c>
      <c r="E132" s="34">
        <f t="shared" si="4"/>
        <v>4.0180832528465769E-4</v>
      </c>
      <c r="F132" s="34">
        <f t="shared" si="5"/>
        <v>15.781383487732059</v>
      </c>
      <c r="G132" s="31"/>
      <c r="H132" s="31"/>
      <c r="I132" s="31"/>
      <c r="J132" s="31"/>
    </row>
    <row r="133" spans="1:10" ht="14.25" customHeight="1" x14ac:dyDescent="0.15">
      <c r="A133" s="33">
        <v>1522</v>
      </c>
      <c r="B133" s="33">
        <v>124.949997</v>
      </c>
      <c r="C133" s="31"/>
      <c r="D133" s="34">
        <f t="shared" si="4"/>
        <v>5.6334788911680577E-3</v>
      </c>
      <c r="E133" s="34">
        <f t="shared" si="4"/>
        <v>4.0096285638233087E-3</v>
      </c>
      <c r="F133" s="34">
        <f t="shared" si="5"/>
        <v>9.075157949378621</v>
      </c>
      <c r="G133" s="31"/>
      <c r="H133" s="31"/>
      <c r="I133" s="31"/>
      <c r="J133" s="31"/>
    </row>
    <row r="134" spans="1:10" ht="14.25" customHeight="1" x14ac:dyDescent="0.15">
      <c r="A134" s="33">
        <v>1523</v>
      </c>
      <c r="B134" s="33">
        <v>124.5</v>
      </c>
      <c r="C134" s="31"/>
      <c r="D134" s="34">
        <f t="shared" si="4"/>
        <v>6.5681447353075359E-4</v>
      </c>
      <c r="E134" s="34">
        <f t="shared" si="4"/>
        <v>-3.6079173665949284E-3</v>
      </c>
      <c r="F134" s="34">
        <f t="shared" si="5"/>
        <v>0.55114273104626921</v>
      </c>
      <c r="G134" s="31"/>
      <c r="H134" s="31"/>
      <c r="I134" s="31"/>
      <c r="J134" s="31"/>
    </row>
    <row r="135" spans="1:10" ht="14.25" customHeight="1" x14ac:dyDescent="0.15">
      <c r="A135" s="33">
        <v>1508.1999510000001</v>
      </c>
      <c r="B135" s="33">
        <v>122.449997</v>
      </c>
      <c r="C135" s="31"/>
      <c r="D135" s="34">
        <f t="shared" si="4"/>
        <v>-9.7652196156754068E-3</v>
      </c>
      <c r="E135" s="34">
        <f t="shared" si="4"/>
        <v>-1.6602957006381733E-2</v>
      </c>
      <c r="F135" s="34">
        <f t="shared" si="5"/>
        <v>-16.76093578148846</v>
      </c>
      <c r="G135" s="31"/>
      <c r="H135" s="31"/>
      <c r="I135" s="31"/>
      <c r="J135" s="31"/>
    </row>
    <row r="136" spans="1:10" ht="14.25" customHeight="1" x14ac:dyDescent="0.15">
      <c r="A136" s="33">
        <v>1509</v>
      </c>
      <c r="B136" s="33">
        <v>120.949997</v>
      </c>
      <c r="C136" s="31"/>
      <c r="D136" s="34">
        <f t="shared" si="4"/>
        <v>5.3032548836265793E-4</v>
      </c>
      <c r="E136" s="34">
        <f t="shared" si="4"/>
        <v>-1.23255466459825E-2</v>
      </c>
      <c r="F136" s="34">
        <f t="shared" si="5"/>
        <v>-0.69051366791569269</v>
      </c>
      <c r="G136" s="31"/>
      <c r="H136" s="31"/>
      <c r="I136" s="31"/>
      <c r="J136" s="31"/>
    </row>
    <row r="137" spans="1:10" ht="14.25" customHeight="1" x14ac:dyDescent="0.15">
      <c r="A137" s="33">
        <v>1502</v>
      </c>
      <c r="B137" s="33">
        <v>119.75</v>
      </c>
      <c r="C137" s="31"/>
      <c r="D137" s="34">
        <f t="shared" si="4"/>
        <v>-4.6496264437687921E-3</v>
      </c>
      <c r="E137" s="34">
        <f t="shared" si="4"/>
        <v>-9.9709759613734912E-3</v>
      </c>
      <c r="F137" s="34">
        <f t="shared" si="5"/>
        <v>-8.1777632899152017</v>
      </c>
      <c r="G137" s="31"/>
      <c r="H137" s="31"/>
      <c r="I137" s="31"/>
      <c r="J137" s="31"/>
    </row>
    <row r="138" spans="1:10" ht="14.25" customHeight="1" x14ac:dyDescent="0.15">
      <c r="A138" s="33">
        <v>1489.25</v>
      </c>
      <c r="B138" s="33">
        <v>120.849998</v>
      </c>
      <c r="C138" s="31"/>
      <c r="D138" s="34">
        <f t="shared" si="4"/>
        <v>-8.5249158152832655E-3</v>
      </c>
      <c r="E138" s="34">
        <f t="shared" si="4"/>
        <v>9.1438543090257875E-3</v>
      </c>
      <c r="F138" s="34">
        <f t="shared" si="5"/>
        <v>-11.590696102952545</v>
      </c>
      <c r="G138" s="31"/>
      <c r="H138" s="31"/>
      <c r="I138" s="31"/>
      <c r="J138" s="31"/>
    </row>
    <row r="139" spans="1:10" ht="14.25" customHeight="1" x14ac:dyDescent="0.15">
      <c r="A139" s="33">
        <v>1504.5</v>
      </c>
      <c r="B139" s="33">
        <v>121.449997</v>
      </c>
      <c r="C139" s="31"/>
      <c r="D139" s="34">
        <f t="shared" si="4"/>
        <v>1.0187979561302995E-2</v>
      </c>
      <c r="E139" s="34">
        <f t="shared" si="4"/>
        <v>4.9525401466075491E-3</v>
      </c>
      <c r="F139" s="34">
        <f t="shared" si="5"/>
        <v>15.929301235928222</v>
      </c>
      <c r="G139" s="31"/>
      <c r="H139" s="31"/>
      <c r="I139" s="31"/>
      <c r="J139" s="31"/>
    </row>
    <row r="140" spans="1:10" ht="14.25" customHeight="1" x14ac:dyDescent="0.15">
      <c r="A140" s="33">
        <v>1540</v>
      </c>
      <c r="B140" s="33">
        <v>125</v>
      </c>
      <c r="C140" s="31"/>
      <c r="D140" s="34">
        <f t="shared" si="4"/>
        <v>2.3321799337574826E-2</v>
      </c>
      <c r="E140" s="34">
        <f t="shared" si="4"/>
        <v>2.881110655564327E-2</v>
      </c>
      <c r="F140" s="34">
        <f t="shared" si="5"/>
        <v>39.516959299320639</v>
      </c>
      <c r="G140" s="31"/>
      <c r="H140" s="31"/>
      <c r="I140" s="31"/>
      <c r="J140" s="31"/>
    </row>
    <row r="141" spans="1:10" ht="14.25" customHeight="1" x14ac:dyDescent="0.15">
      <c r="A141" s="33">
        <v>1545.349976</v>
      </c>
      <c r="B141" s="33">
        <v>120.400002</v>
      </c>
      <c r="C141" s="31"/>
      <c r="D141" s="34">
        <f t="shared" si="4"/>
        <v>3.4679899548561359E-3</v>
      </c>
      <c r="E141" s="34">
        <f t="shared" si="4"/>
        <v>-3.7494187816284864E-2</v>
      </c>
      <c r="F141" s="34">
        <f t="shared" si="5"/>
        <v>0.84495790543609761</v>
      </c>
      <c r="G141" s="31"/>
      <c r="H141" s="31"/>
      <c r="I141" s="31"/>
      <c r="J141" s="31"/>
    </row>
    <row r="142" spans="1:10" ht="14.25" customHeight="1" x14ac:dyDescent="0.15">
      <c r="A142" s="33">
        <v>1537.6999510000001</v>
      </c>
      <c r="B142" s="33">
        <v>119.400002</v>
      </c>
      <c r="C142" s="31"/>
      <c r="D142" s="34">
        <f t="shared" si="4"/>
        <v>-4.9626447066580034E-3</v>
      </c>
      <c r="E142" s="34">
        <f t="shared" si="4"/>
        <v>-8.3403317770959166E-3</v>
      </c>
      <c r="F142" s="34">
        <f t="shared" si="5"/>
        <v>-8.6268941531243382</v>
      </c>
      <c r="G142" s="31"/>
      <c r="H142" s="31"/>
      <c r="I142" s="31"/>
      <c r="J142" s="31"/>
    </row>
    <row r="143" spans="1:10" ht="14.25" customHeight="1" x14ac:dyDescent="0.15">
      <c r="A143" s="33">
        <v>1516</v>
      </c>
      <c r="B143" s="33">
        <v>118.650002</v>
      </c>
      <c r="C143" s="31"/>
      <c r="D143" s="34">
        <f t="shared" si="4"/>
        <v>-1.4212474453556199E-2</v>
      </c>
      <c r="E143" s="34">
        <f t="shared" si="4"/>
        <v>-6.3012179708478878E-3</v>
      </c>
      <c r="F143" s="34">
        <f t="shared" si="5"/>
        <v>-22.293750796434736</v>
      </c>
      <c r="G143" s="31"/>
      <c r="H143" s="31"/>
      <c r="I143" s="31"/>
      <c r="J143" s="31"/>
    </row>
    <row r="144" spans="1:10" ht="14.25" customHeight="1" x14ac:dyDescent="0.15">
      <c r="A144" s="33">
        <v>1502</v>
      </c>
      <c r="B144" s="33">
        <v>119.349998</v>
      </c>
      <c r="C144" s="31"/>
      <c r="D144" s="34">
        <f t="shared" si="4"/>
        <v>-9.2777338782368771E-3</v>
      </c>
      <c r="E144" s="34">
        <f t="shared" si="4"/>
        <v>5.8823362893304539E-3</v>
      </c>
      <c r="F144" s="34">
        <f t="shared" si="5"/>
        <v>-13.233099460744873</v>
      </c>
      <c r="G144" s="31"/>
      <c r="H144" s="31"/>
      <c r="I144" s="31"/>
      <c r="J144" s="31"/>
    </row>
    <row r="145" spans="1:10" ht="14.25" customHeight="1" x14ac:dyDescent="0.15">
      <c r="A145" s="33">
        <v>1506.099976</v>
      </c>
      <c r="B145" s="33">
        <v>120.800003</v>
      </c>
      <c r="C145" s="31"/>
      <c r="D145" s="34">
        <f t="shared" si="4"/>
        <v>2.7259589585257966E-3</v>
      </c>
      <c r="E145" s="34">
        <f t="shared" si="4"/>
        <v>1.2075974307748536E-2</v>
      </c>
      <c r="F145" s="34">
        <f t="shared" si="5"/>
        <v>5.5643444546166334</v>
      </c>
      <c r="G145" s="31"/>
      <c r="H145" s="31"/>
      <c r="I145" s="31"/>
      <c r="J145" s="31"/>
    </row>
    <row r="146" spans="1:10" ht="14.25" customHeight="1" x14ac:dyDescent="0.15">
      <c r="A146" s="33">
        <v>1507.349976</v>
      </c>
      <c r="B146" s="33">
        <v>121.75</v>
      </c>
      <c r="C146" s="31"/>
      <c r="D146" s="34">
        <f t="shared" si="4"/>
        <v>8.296139584890327E-4</v>
      </c>
      <c r="E146" s="34">
        <f t="shared" si="4"/>
        <v>7.8334516275477169E-3</v>
      </c>
      <c r="F146" s="34">
        <f t="shared" si="5"/>
        <v>2.2042413160716428</v>
      </c>
      <c r="G146" s="31"/>
      <c r="H146" s="31"/>
      <c r="I146" s="31"/>
      <c r="J146" s="31"/>
    </row>
    <row r="147" spans="1:10" ht="14.25" customHeight="1" x14ac:dyDescent="0.15">
      <c r="A147" s="33">
        <v>1526.75</v>
      </c>
      <c r="B147" s="33">
        <v>119.400002</v>
      </c>
      <c r="C147" s="31"/>
      <c r="D147" s="34">
        <f t="shared" si="4"/>
        <v>1.2788166862149257E-2</v>
      </c>
      <c r="E147" s="34">
        <f t="shared" si="4"/>
        <v>-1.9490544253778826E-2</v>
      </c>
      <c r="F147" s="34">
        <f t="shared" si="5"/>
        <v>17.197162733904097</v>
      </c>
      <c r="G147" s="31"/>
      <c r="H147" s="31"/>
      <c r="I147" s="31"/>
      <c r="J147" s="31"/>
    </row>
    <row r="148" spans="1:10" ht="14.25" customHeight="1" x14ac:dyDescent="0.15">
      <c r="A148" s="33">
        <v>1529.9499510000001</v>
      </c>
      <c r="B148" s="33">
        <v>117.400002</v>
      </c>
      <c r="C148" s="31"/>
      <c r="D148" s="34">
        <f t="shared" si="4"/>
        <v>2.0937299834896781E-3</v>
      </c>
      <c r="E148" s="34">
        <f t="shared" si="4"/>
        <v>-1.6892293279149234E-2</v>
      </c>
      <c r="F148" s="34">
        <f t="shared" si="5"/>
        <v>1.2201468208905573</v>
      </c>
      <c r="G148" s="31"/>
      <c r="H148" s="31"/>
      <c r="I148" s="31"/>
      <c r="J148" s="31"/>
    </row>
    <row r="149" spans="1:10" ht="14.25" customHeight="1" x14ac:dyDescent="0.15">
      <c r="A149" s="33">
        <v>1488.849976</v>
      </c>
      <c r="B149" s="33">
        <v>116.550003</v>
      </c>
      <c r="C149" s="31"/>
      <c r="D149" s="34">
        <f t="shared" si="4"/>
        <v>-2.7231029347877311E-2</v>
      </c>
      <c r="E149" s="34">
        <f t="shared" si="4"/>
        <v>-7.2665332079794439E-3</v>
      </c>
      <c r="F149" s="34">
        <f t="shared" si="5"/>
        <v>-41.389831858232036</v>
      </c>
      <c r="G149" s="31"/>
      <c r="H149" s="31"/>
      <c r="I149" s="31"/>
      <c r="J149" s="31"/>
    </row>
    <row r="150" spans="1:10" ht="14.25" customHeight="1" x14ac:dyDescent="0.15">
      <c r="A150" s="33">
        <v>1454</v>
      </c>
      <c r="B150" s="33">
        <v>113.25</v>
      </c>
      <c r="C150" s="31"/>
      <c r="D150" s="34">
        <f t="shared" si="4"/>
        <v>-2.3685614645391935E-2</v>
      </c>
      <c r="E150" s="34">
        <f t="shared" si="4"/>
        <v>-2.8722626858648164E-2</v>
      </c>
      <c r="F150" s="34">
        <f t="shared" si="5"/>
        <v>-37.691721186141784</v>
      </c>
      <c r="G150" s="31"/>
      <c r="H150" s="31"/>
      <c r="I150" s="31"/>
      <c r="J150" s="31"/>
    </row>
    <row r="151" spans="1:10" ht="14.25" customHeight="1" x14ac:dyDescent="0.15">
      <c r="A151" s="33">
        <v>1468.5</v>
      </c>
      <c r="B151" s="33">
        <v>115.800003</v>
      </c>
      <c r="C151" s="31"/>
      <c r="D151" s="34">
        <f t="shared" si="4"/>
        <v>9.9230925452100192E-3</v>
      </c>
      <c r="E151" s="34">
        <f t="shared" si="4"/>
        <v>2.2266826682487001E-2</v>
      </c>
      <c r="F151" s="34">
        <f t="shared" si="5"/>
        <v>17.150559999273387</v>
      </c>
      <c r="G151" s="31"/>
      <c r="H151" s="31"/>
      <c r="I151" s="31"/>
      <c r="J151" s="31"/>
    </row>
    <row r="152" spans="1:10" ht="14.25" customHeight="1" x14ac:dyDescent="0.15">
      <c r="A152" s="33">
        <v>1457.4499510000001</v>
      </c>
      <c r="B152" s="33">
        <v>116.75</v>
      </c>
      <c r="C152" s="31"/>
      <c r="D152" s="34">
        <f t="shared" si="4"/>
        <v>-7.5531719401572012E-3</v>
      </c>
      <c r="E152" s="34">
        <f t="shared" si="4"/>
        <v>8.1703055033762878E-3</v>
      </c>
      <c r="F152" s="34">
        <f t="shared" si="5"/>
        <v>-10.054486906557507</v>
      </c>
      <c r="G152" s="31"/>
      <c r="H152" s="31"/>
      <c r="I152" s="31"/>
      <c r="J152" s="31"/>
    </row>
    <row r="153" spans="1:10" ht="14.25" customHeight="1" x14ac:dyDescent="0.15">
      <c r="A153" s="33">
        <v>1444</v>
      </c>
      <c r="B153" s="33">
        <v>115.599998</v>
      </c>
      <c r="C153" s="31"/>
      <c r="D153" s="34">
        <f t="shared" si="4"/>
        <v>-9.2712592457459882E-3</v>
      </c>
      <c r="E153" s="34">
        <f t="shared" si="4"/>
        <v>-9.8989576117678203E-3</v>
      </c>
      <c r="F153" s="34">
        <f t="shared" si="5"/>
        <v>-14.532017830979651</v>
      </c>
      <c r="G153" s="31"/>
      <c r="H153" s="31"/>
      <c r="I153" s="31"/>
      <c r="J153" s="31"/>
    </row>
    <row r="154" spans="1:10" ht="14.25" customHeight="1" x14ac:dyDescent="0.15">
      <c r="A154" s="33">
        <v>1449.900024</v>
      </c>
      <c r="B154" s="33">
        <v>115.900002</v>
      </c>
      <c r="C154" s="31"/>
      <c r="D154" s="34">
        <f t="shared" si="4"/>
        <v>4.0775646192421789E-3</v>
      </c>
      <c r="E154" s="34">
        <f t="shared" si="4"/>
        <v>2.5918286647223796E-3</v>
      </c>
      <c r="F154" s="34">
        <f t="shared" si="5"/>
        <v>6.2124539867257678</v>
      </c>
      <c r="G154" s="31"/>
      <c r="H154" s="31"/>
      <c r="I154" s="31"/>
      <c r="J154" s="31"/>
    </row>
    <row r="155" spans="1:10" ht="14.25" customHeight="1" x14ac:dyDescent="0.15">
      <c r="A155" s="33">
        <v>1438.6999510000001</v>
      </c>
      <c r="B155" s="33">
        <v>115.199997</v>
      </c>
      <c r="C155" s="31"/>
      <c r="D155" s="34">
        <f t="shared" si="4"/>
        <v>-7.7547110875519501E-3</v>
      </c>
      <c r="E155" s="34">
        <f t="shared" si="4"/>
        <v>-6.0580453818374382E-3</v>
      </c>
      <c r="F155" s="34">
        <f t="shared" si="5"/>
        <v>-11.854589271493683</v>
      </c>
      <c r="G155" s="31"/>
      <c r="H155" s="31"/>
      <c r="I155" s="31"/>
      <c r="J155" s="31"/>
    </row>
    <row r="156" spans="1:10" ht="14.25" customHeight="1" x14ac:dyDescent="0.15">
      <c r="A156" s="33">
        <v>1429.9499510000001</v>
      </c>
      <c r="B156" s="33">
        <v>115.800003</v>
      </c>
      <c r="C156" s="31"/>
      <c r="D156" s="34">
        <f t="shared" si="4"/>
        <v>-6.1004496436979352E-3</v>
      </c>
      <c r="E156" s="34">
        <f t="shared" si="4"/>
        <v>5.1948688255064601E-3</v>
      </c>
      <c r="F156" s="34">
        <f t="shared" si="5"/>
        <v>-8.1217718435055772</v>
      </c>
      <c r="G156" s="31"/>
      <c r="H156" s="31"/>
      <c r="I156" s="31"/>
      <c r="J156" s="31"/>
    </row>
    <row r="157" spans="1:10" ht="14.25" customHeight="1" x14ac:dyDescent="0.15">
      <c r="A157" s="33">
        <v>1431.75</v>
      </c>
      <c r="B157" s="33">
        <v>116.75</v>
      </c>
      <c r="C157" s="31"/>
      <c r="D157" s="34">
        <f t="shared" si="4"/>
        <v>1.2580279332026969E-3</v>
      </c>
      <c r="E157" s="34">
        <f t="shared" si="4"/>
        <v>8.1703055033762878E-3</v>
      </c>
      <c r="F157" s="34">
        <f t="shared" si="5"/>
        <v>2.7550646608821427</v>
      </c>
      <c r="G157" s="31"/>
      <c r="H157" s="31"/>
      <c r="I157" s="31"/>
      <c r="J157" s="31"/>
    </row>
    <row r="158" spans="1:10" ht="14.25" customHeight="1" x14ac:dyDescent="0.15">
      <c r="A158" s="33">
        <v>1435</v>
      </c>
      <c r="B158" s="33">
        <v>117.5</v>
      </c>
      <c r="C158" s="31"/>
      <c r="D158" s="34">
        <f t="shared" si="4"/>
        <v>2.2673769197548441E-3</v>
      </c>
      <c r="E158" s="34">
        <f t="shared" si="4"/>
        <v>6.4034370352070071E-3</v>
      </c>
      <c r="F158" s="34">
        <f t="shared" si="5"/>
        <v>4.0060897314850248</v>
      </c>
      <c r="G158" s="31"/>
      <c r="H158" s="31"/>
      <c r="I158" s="31"/>
      <c r="J158" s="31"/>
    </row>
    <row r="159" spans="1:10" ht="14.25" customHeight="1" x14ac:dyDescent="0.15">
      <c r="A159" s="33">
        <v>1439.900024</v>
      </c>
      <c r="B159" s="33">
        <v>118.199997</v>
      </c>
      <c r="C159" s="31"/>
      <c r="D159" s="34">
        <f t="shared" si="4"/>
        <v>3.4088341883273536E-3</v>
      </c>
      <c r="E159" s="34">
        <f t="shared" si="4"/>
        <v>5.9397460070732648E-3</v>
      </c>
      <c r="F159" s="34">
        <f t="shared" si="5"/>
        <v>5.6104583898013987</v>
      </c>
      <c r="G159" s="31"/>
      <c r="H159" s="31"/>
      <c r="I159" s="31"/>
      <c r="J159" s="31"/>
    </row>
    <row r="160" spans="1:10" ht="14.25" customHeight="1" x14ac:dyDescent="0.15">
      <c r="A160" s="33">
        <v>1474.5</v>
      </c>
      <c r="B160" s="33">
        <v>118.5</v>
      </c>
      <c r="C160" s="31"/>
      <c r="D160" s="34">
        <f t="shared" si="4"/>
        <v>2.3745265873282111E-2</v>
      </c>
      <c r="E160" s="34">
        <f t="shared" si="4"/>
        <v>2.5348809838990813E-3</v>
      </c>
      <c r="F160" s="34">
        <f t="shared" si="5"/>
        <v>35.312777926746513</v>
      </c>
      <c r="G160" s="31"/>
      <c r="H160" s="31"/>
      <c r="I160" s="31"/>
      <c r="J160" s="31"/>
    </row>
    <row r="161" spans="1:10" ht="14.25" customHeight="1" x14ac:dyDescent="0.15">
      <c r="A161" s="33">
        <v>1507.0500489999999</v>
      </c>
      <c r="B161" s="33">
        <v>117.25</v>
      </c>
      <c r="C161" s="31"/>
      <c r="D161" s="34">
        <f t="shared" si="4"/>
        <v>2.1835180834953061E-2</v>
      </c>
      <c r="E161" s="34">
        <f t="shared" si="4"/>
        <v>-1.0604553248797112E-2</v>
      </c>
      <c r="F161" s="34">
        <f t="shared" si="5"/>
        <v>31.663326478818412</v>
      </c>
      <c r="G161" s="31"/>
      <c r="H161" s="31"/>
      <c r="I161" s="31"/>
      <c r="J161" s="31"/>
    </row>
    <row r="162" spans="1:10" ht="14.25" customHeight="1" x14ac:dyDescent="0.15">
      <c r="A162" s="33">
        <v>1500</v>
      </c>
      <c r="B162" s="33">
        <v>118.199997</v>
      </c>
      <c r="C162" s="31"/>
      <c r="D162" s="34">
        <f t="shared" si="4"/>
        <v>-4.6890219999825011E-3</v>
      </c>
      <c r="E162" s="34">
        <f t="shared" si="4"/>
        <v>8.0696722648981208E-3</v>
      </c>
      <c r="F162" s="34">
        <f t="shared" si="5"/>
        <v>-6.0796977624718105</v>
      </c>
      <c r="G162" s="31"/>
      <c r="H162" s="31"/>
      <c r="I162" s="31"/>
      <c r="J162" s="31"/>
    </row>
    <row r="163" spans="1:10" ht="14.25" customHeight="1" x14ac:dyDescent="0.15">
      <c r="A163" s="33">
        <v>1507.349976</v>
      </c>
      <c r="B163" s="33">
        <v>117</v>
      </c>
      <c r="C163" s="31"/>
      <c r="D163" s="34">
        <f t="shared" si="4"/>
        <v>4.8880181507934611E-3</v>
      </c>
      <c r="E163" s="34">
        <f t="shared" si="4"/>
        <v>-1.0204144793530656E-2</v>
      </c>
      <c r="F163" s="34">
        <f t="shared" si="5"/>
        <v>6.1740691014430009</v>
      </c>
      <c r="G163" s="31"/>
      <c r="H163" s="31"/>
      <c r="I163" s="31"/>
      <c r="J163" s="31"/>
    </row>
    <row r="164" spans="1:10" ht="14.25" customHeight="1" x14ac:dyDescent="0.15">
      <c r="A164" s="33">
        <v>1519.75</v>
      </c>
      <c r="B164" s="33">
        <v>115.699997</v>
      </c>
      <c r="C164" s="31"/>
      <c r="D164" s="34">
        <f t="shared" si="4"/>
        <v>8.1927213877368097E-3</v>
      </c>
      <c r="E164" s="34">
        <f t="shared" si="4"/>
        <v>-1.1173326527252685E-2</v>
      </c>
      <c r="F164" s="34">
        <f t="shared" si="5"/>
        <v>11.15813448332986</v>
      </c>
      <c r="G164" s="31"/>
      <c r="H164" s="31"/>
      <c r="I164" s="31"/>
      <c r="J164" s="31"/>
    </row>
    <row r="165" spans="1:10" ht="14.25" customHeight="1" x14ac:dyDescent="0.15">
      <c r="A165" s="33">
        <v>1518.849976</v>
      </c>
      <c r="B165" s="33">
        <v>117.300003</v>
      </c>
      <c r="C165" s="31"/>
      <c r="D165" s="34">
        <f t="shared" si="4"/>
        <v>-5.9239388759907646E-4</v>
      </c>
      <c r="E165" s="34">
        <f t="shared" si="4"/>
        <v>1.3734172964373514E-2</v>
      </c>
      <c r="F165" s="34">
        <f t="shared" si="5"/>
        <v>0.7112610879611283</v>
      </c>
      <c r="G165" s="31"/>
      <c r="H165" s="31"/>
      <c r="I165" s="31"/>
      <c r="J165" s="31"/>
    </row>
    <row r="166" spans="1:10" ht="14.25" customHeight="1" x14ac:dyDescent="0.15">
      <c r="A166" s="33">
        <v>1507.599976</v>
      </c>
      <c r="B166" s="33">
        <v>117.900002</v>
      </c>
      <c r="C166" s="31"/>
      <c r="D166" s="34">
        <f t="shared" si="4"/>
        <v>-7.4344872675945828E-3</v>
      </c>
      <c r="E166" s="34">
        <f t="shared" si="4"/>
        <v>5.102043271976533E-3</v>
      </c>
      <c r="F166" s="34">
        <f t="shared" si="5"/>
        <v>-10.606701914227779</v>
      </c>
      <c r="G166" s="31"/>
      <c r="H166" s="31"/>
      <c r="I166" s="31"/>
      <c r="J166" s="31"/>
    </row>
    <row r="167" spans="1:10" ht="14.25" customHeight="1" x14ac:dyDescent="0.15">
      <c r="A167" s="33">
        <v>1531</v>
      </c>
      <c r="B167" s="33">
        <v>116.949997</v>
      </c>
      <c r="C167" s="31"/>
      <c r="D167" s="34">
        <f t="shared" si="4"/>
        <v>1.5402150184045643E-2</v>
      </c>
      <c r="E167" s="34">
        <f t="shared" si="4"/>
        <v>-8.090357128653863E-3</v>
      </c>
      <c r="F167" s="34">
        <f t="shared" si="5"/>
        <v>22.634524689848885</v>
      </c>
      <c r="G167" s="31"/>
      <c r="H167" s="31"/>
      <c r="I167" s="31"/>
      <c r="J167" s="31"/>
    </row>
    <row r="168" spans="1:10" ht="14.25" customHeight="1" x14ac:dyDescent="0.15">
      <c r="A168" s="33">
        <v>1535</v>
      </c>
      <c r="B168" s="33">
        <v>118.349998</v>
      </c>
      <c r="C168" s="31"/>
      <c r="D168" s="34">
        <f t="shared" si="4"/>
        <v>2.6092643636138452E-3</v>
      </c>
      <c r="E168" s="34">
        <f t="shared" si="4"/>
        <v>1.1899851682764868E-2</v>
      </c>
      <c r="F168" s="34">
        <f t="shared" si="5"/>
        <v>5.4135682210027714</v>
      </c>
      <c r="G168" s="31"/>
      <c r="H168" s="31"/>
      <c r="I168" s="31"/>
      <c r="J168" s="31"/>
    </row>
    <row r="169" spans="1:10" ht="14.25" customHeight="1" x14ac:dyDescent="0.15">
      <c r="A169" s="33">
        <v>1524</v>
      </c>
      <c r="B169" s="33">
        <v>116</v>
      </c>
      <c r="C169" s="31"/>
      <c r="D169" s="34">
        <f t="shared" si="4"/>
        <v>-7.1919237747059932E-3</v>
      </c>
      <c r="E169" s="34">
        <f t="shared" si="4"/>
        <v>-2.0056127954599837E-2</v>
      </c>
      <c r="F169" s="34">
        <f t="shared" si="5"/>
        <v>-13.287002675385516</v>
      </c>
      <c r="G169" s="31"/>
      <c r="H169" s="31"/>
      <c r="I169" s="31"/>
      <c r="J169" s="31"/>
    </row>
    <row r="170" spans="1:10" ht="14.25" customHeight="1" x14ac:dyDescent="0.15">
      <c r="A170" s="33">
        <v>1565.349976</v>
      </c>
      <c r="B170" s="33">
        <v>115.25</v>
      </c>
      <c r="C170" s="31"/>
      <c r="D170" s="34">
        <f t="shared" si="4"/>
        <v>2.6770968563968784E-2</v>
      </c>
      <c r="E170" s="34">
        <f t="shared" si="4"/>
        <v>-6.4865092296067734E-3</v>
      </c>
      <c r="F170" s="34">
        <f t="shared" si="5"/>
        <v>41.15836481039311</v>
      </c>
      <c r="G170" s="31"/>
      <c r="H170" s="31"/>
      <c r="I170" s="31"/>
      <c r="J170" s="31"/>
    </row>
    <row r="171" spans="1:10" ht="14.25" customHeight="1" x14ac:dyDescent="0.15">
      <c r="A171" s="33">
        <v>1519.8000489999999</v>
      </c>
      <c r="B171" s="33">
        <v>111.75</v>
      </c>
      <c r="C171" s="31"/>
      <c r="D171" s="34">
        <f t="shared" si="4"/>
        <v>-2.9530646333791981E-2</v>
      </c>
      <c r="E171" s="34">
        <f t="shared" si="4"/>
        <v>-3.0839448383079702E-2</v>
      </c>
      <c r="F171" s="34">
        <f t="shared" si="5"/>
        <v>-48.326986101907877</v>
      </c>
      <c r="G171" s="31"/>
      <c r="H171" s="31"/>
      <c r="I171" s="31"/>
      <c r="J171" s="31"/>
    </row>
    <row r="172" spans="1:10" ht="14.25" customHeight="1" x14ac:dyDescent="0.15">
      <c r="A172" s="33">
        <v>1533.150024</v>
      </c>
      <c r="B172" s="33">
        <v>112</v>
      </c>
      <c r="C172" s="31"/>
      <c r="D172" s="34">
        <f t="shared" si="4"/>
        <v>8.7456786204722064E-3</v>
      </c>
      <c r="E172" s="34">
        <f t="shared" si="4"/>
        <v>2.2346378014163628E-3</v>
      </c>
      <c r="F172" s="34">
        <f t="shared" si="5"/>
        <v>13.658716820631884</v>
      </c>
      <c r="G172" s="31"/>
      <c r="H172" s="31"/>
      <c r="I172" s="31"/>
      <c r="J172" s="31"/>
    </row>
    <row r="173" spans="1:10" ht="14.25" customHeight="1" x14ac:dyDescent="0.15">
      <c r="A173" s="33">
        <v>1564.5</v>
      </c>
      <c r="B173" s="33">
        <v>115.199997</v>
      </c>
      <c r="C173" s="31"/>
      <c r="D173" s="34">
        <f t="shared" si="4"/>
        <v>2.024182601169628E-2</v>
      </c>
      <c r="E173" s="34">
        <f t="shared" si="4"/>
        <v>2.8170850925029189E-2</v>
      </c>
      <c r="F173" s="34">
        <f t="shared" si="5"/>
        <v>34.913618737349644</v>
      </c>
      <c r="G173" s="31"/>
      <c r="H173" s="31"/>
      <c r="I173" s="31"/>
      <c r="J173" s="31"/>
    </row>
    <row r="174" spans="1:10" ht="14.25" customHeight="1" x14ac:dyDescent="0.15">
      <c r="A174" s="33">
        <v>1564.8000489999999</v>
      </c>
      <c r="B174" s="33">
        <v>117.199997</v>
      </c>
      <c r="C174" s="31"/>
      <c r="D174" s="34">
        <f t="shared" si="4"/>
        <v>1.9176748552152072E-4</v>
      </c>
      <c r="E174" s="34">
        <f t="shared" si="4"/>
        <v>1.7212129325518327E-2</v>
      </c>
      <c r="F174" s="34">
        <f t="shared" si="5"/>
        <v>2.3173392760550424</v>
      </c>
      <c r="G174" s="31"/>
      <c r="H174" s="31"/>
      <c r="I174" s="31"/>
      <c r="J174" s="31"/>
    </row>
    <row r="175" spans="1:10" ht="14.25" customHeight="1" x14ac:dyDescent="0.15">
      <c r="A175" s="33">
        <v>1571</v>
      </c>
      <c r="B175" s="33">
        <v>116.25</v>
      </c>
      <c r="C175" s="31"/>
      <c r="D175" s="34">
        <f t="shared" si="4"/>
        <v>3.9543076611628543E-3</v>
      </c>
      <c r="E175" s="34">
        <f t="shared" si="4"/>
        <v>-8.1388070781765083E-3</v>
      </c>
      <c r="F175" s="34">
        <f t="shared" si="5"/>
        <v>5.2660810128488258</v>
      </c>
      <c r="G175" s="31"/>
      <c r="H175" s="31"/>
      <c r="I175" s="31"/>
      <c r="J175" s="31"/>
    </row>
    <row r="176" spans="1:10" ht="14.25" customHeight="1" x14ac:dyDescent="0.15">
      <c r="A176" s="33">
        <v>1558.650024</v>
      </c>
      <c r="B176" s="33">
        <v>117</v>
      </c>
      <c r="C176" s="31"/>
      <c r="D176" s="34">
        <f t="shared" si="4"/>
        <v>-7.8922818909153303E-3</v>
      </c>
      <c r="E176" s="34">
        <f t="shared" si="4"/>
        <v>6.4308903302903314E-3</v>
      </c>
      <c r="F176" s="34">
        <f t="shared" si="5"/>
        <v>-11.548891190045977</v>
      </c>
      <c r="G176" s="31"/>
      <c r="H176" s="31"/>
      <c r="I176" s="31"/>
      <c r="J176" s="31"/>
    </row>
    <row r="177" spans="1:10" ht="14.25" customHeight="1" x14ac:dyDescent="0.15">
      <c r="A177" s="33">
        <v>1570</v>
      </c>
      <c r="B177" s="33">
        <v>120.400002</v>
      </c>
      <c r="C177" s="31"/>
      <c r="D177" s="34">
        <f t="shared" si="4"/>
        <v>7.2555419776478428E-3</v>
      </c>
      <c r="E177" s="34">
        <f t="shared" si="4"/>
        <v>2.8645614688260199E-2</v>
      </c>
      <c r="F177" s="34">
        <f t="shared" si="5"/>
        <v>14.84013297066487</v>
      </c>
      <c r="G177" s="31"/>
      <c r="H177" s="31"/>
      <c r="I177" s="31"/>
      <c r="J177" s="31"/>
    </row>
    <row r="178" spans="1:10" ht="14.25" customHeight="1" x14ac:dyDescent="0.15">
      <c r="A178" s="33">
        <v>1583.349976</v>
      </c>
      <c r="B178" s="33">
        <v>121</v>
      </c>
      <c r="C178" s="31"/>
      <c r="D178" s="34">
        <f t="shared" si="4"/>
        <v>8.4672211208764378E-3</v>
      </c>
      <c r="E178" s="34">
        <f t="shared" si="4"/>
        <v>4.9709961107249059E-3</v>
      </c>
      <c r="F178" s="34">
        <f t="shared" si="5"/>
        <v>14.008064887924114</v>
      </c>
      <c r="G178" s="31"/>
      <c r="H178" s="31"/>
      <c r="I178" s="31"/>
      <c r="J178" s="31"/>
    </row>
    <row r="179" spans="1:10" ht="14.25" customHeight="1" x14ac:dyDescent="0.15">
      <c r="A179" s="33">
        <v>1598</v>
      </c>
      <c r="B179" s="33">
        <v>122.25</v>
      </c>
      <c r="C179" s="31"/>
      <c r="D179" s="34">
        <f t="shared" si="4"/>
        <v>9.2100068629899241E-3</v>
      </c>
      <c r="E179" s="34">
        <f t="shared" si="4"/>
        <v>1.027758275824023E-2</v>
      </c>
      <c r="F179" s="34">
        <f t="shared" si="5"/>
        <v>15.974025459252767</v>
      </c>
      <c r="G179" s="31"/>
      <c r="H179" s="31"/>
      <c r="I179" s="31"/>
      <c r="J179" s="31"/>
    </row>
    <row r="180" spans="1:10" ht="14.25" customHeight="1" x14ac:dyDescent="0.15">
      <c r="A180" s="33">
        <v>1592</v>
      </c>
      <c r="B180" s="33">
        <v>120.150002</v>
      </c>
      <c r="C180" s="31"/>
      <c r="D180" s="34">
        <f t="shared" si="4"/>
        <v>-3.7617599218916845E-3</v>
      </c>
      <c r="E180" s="34">
        <f t="shared" si="4"/>
        <v>-1.7327149526644298E-2</v>
      </c>
      <c r="F180" s="34">
        <f t="shared" si="5"/>
        <v>-8.0705788459321735</v>
      </c>
      <c r="G180" s="31"/>
      <c r="H180" s="31"/>
      <c r="I180" s="31"/>
      <c r="J180" s="31"/>
    </row>
    <row r="181" spans="1:10" ht="14.25" customHeight="1" x14ac:dyDescent="0.15">
      <c r="A181" s="33">
        <v>1598</v>
      </c>
      <c r="B181" s="33">
        <v>123.5</v>
      </c>
      <c r="C181" s="31"/>
      <c r="D181" s="34">
        <f t="shared" si="4"/>
        <v>3.761759921891586E-3</v>
      </c>
      <c r="E181" s="34">
        <f t="shared" si="4"/>
        <v>2.7500177239694699E-2</v>
      </c>
      <c r="F181" s="34">
        <f t="shared" si="5"/>
        <v>9.4075642442850498</v>
      </c>
      <c r="G181" s="31"/>
      <c r="H181" s="31"/>
      <c r="I181" s="31"/>
      <c r="J181" s="31"/>
    </row>
    <row r="182" spans="1:10" ht="14.25" customHeight="1" x14ac:dyDescent="0.15">
      <c r="A182" s="33">
        <v>1580.9499510000001</v>
      </c>
      <c r="B182" s="33">
        <v>124.349998</v>
      </c>
      <c r="C182" s="31"/>
      <c r="D182" s="34">
        <f t="shared" si="4"/>
        <v>-1.0726946164316501E-2</v>
      </c>
      <c r="E182" s="34">
        <f t="shared" si="4"/>
        <v>6.8589980977468504E-3</v>
      </c>
      <c r="F182" s="34">
        <f t="shared" si="5"/>
        <v>-16.105848613118987</v>
      </c>
      <c r="G182" s="31"/>
      <c r="H182" s="31"/>
      <c r="I182" s="31"/>
      <c r="J182" s="31"/>
    </row>
    <row r="183" spans="1:10" ht="14.25" customHeight="1" x14ac:dyDescent="0.15">
      <c r="A183" s="33">
        <v>1582</v>
      </c>
      <c r="B183" s="33">
        <v>122.75</v>
      </c>
      <c r="C183" s="31"/>
      <c r="D183" s="34">
        <f t="shared" si="4"/>
        <v>6.6396816569576952E-4</v>
      </c>
      <c r="E183" s="34">
        <f t="shared" si="4"/>
        <v>-1.2950387491148643E-2</v>
      </c>
      <c r="F183" s="34">
        <f t="shared" si="5"/>
        <v>-0.53926242640778854</v>
      </c>
      <c r="G183" s="31"/>
      <c r="H183" s="31"/>
      <c r="I183" s="31"/>
      <c r="J183" s="31"/>
    </row>
    <row r="184" spans="1:10" ht="14.25" customHeight="1" x14ac:dyDescent="0.15">
      <c r="A184" s="33">
        <v>1580.5</v>
      </c>
      <c r="B184" s="33">
        <v>119.5</v>
      </c>
      <c r="C184" s="31"/>
      <c r="D184" s="34">
        <f t="shared" si="4"/>
        <v>-9.4861667192677442E-4</v>
      </c>
      <c r="E184" s="34">
        <f t="shared" si="4"/>
        <v>-2.6833395303064576E-2</v>
      </c>
      <c r="F184" s="34">
        <f t="shared" si="5"/>
        <v>-4.7058793886964843</v>
      </c>
      <c r="G184" s="31"/>
      <c r="H184" s="31"/>
      <c r="I184" s="31"/>
      <c r="J184" s="31"/>
    </row>
    <row r="185" spans="1:10" ht="14.25" customHeight="1" x14ac:dyDescent="0.15">
      <c r="A185" s="33">
        <v>1579.4499510000001</v>
      </c>
      <c r="B185" s="33">
        <v>123.800003</v>
      </c>
      <c r="C185" s="31"/>
      <c r="D185" s="34">
        <f t="shared" si="4"/>
        <v>-6.6459852525032411E-4</v>
      </c>
      <c r="E185" s="34">
        <f t="shared" si="4"/>
        <v>3.5351013111563474E-2</v>
      </c>
      <c r="F185" s="34">
        <f t="shared" si="5"/>
        <v>3.326755421123301</v>
      </c>
      <c r="G185" s="31"/>
      <c r="H185" s="31"/>
      <c r="I185" s="31"/>
      <c r="J185" s="31"/>
    </row>
    <row r="186" spans="1:10" ht="14.25" customHeight="1" x14ac:dyDescent="0.15">
      <c r="A186" s="33">
        <v>1584</v>
      </c>
      <c r="B186" s="33">
        <v>123.400002</v>
      </c>
      <c r="C186" s="31"/>
      <c r="D186" s="34">
        <f t="shared" si="4"/>
        <v>2.8766392439491225E-3</v>
      </c>
      <c r="E186" s="34">
        <f t="shared" si="4"/>
        <v>-3.2362568043859813E-3</v>
      </c>
      <c r="F186" s="34">
        <f t="shared" si="5"/>
        <v>4.1572424662816667</v>
      </c>
      <c r="G186" s="31"/>
      <c r="H186" s="31"/>
      <c r="I186" s="31"/>
      <c r="J186" s="31"/>
    </row>
    <row r="187" spans="1:10" ht="14.25" customHeight="1" x14ac:dyDescent="0.15">
      <c r="A187" s="33">
        <v>1564.5</v>
      </c>
      <c r="B187" s="33">
        <v>125.400002</v>
      </c>
      <c r="C187" s="31"/>
      <c r="D187" s="34">
        <f t="shared" si="4"/>
        <v>-1.2387009265434354E-2</v>
      </c>
      <c r="E187" s="34">
        <f t="shared" si="4"/>
        <v>1.6077516469040688E-2</v>
      </c>
      <c r="F187" s="34">
        <f t="shared" si="5"/>
        <v>-17.363355398399314</v>
      </c>
      <c r="G187" s="31"/>
      <c r="H187" s="31"/>
      <c r="I187" s="31"/>
      <c r="J187" s="31"/>
    </row>
    <row r="188" spans="1:10" ht="14.25" customHeight="1" x14ac:dyDescent="0.15">
      <c r="A188" s="33">
        <v>1554.8000489999999</v>
      </c>
      <c r="B188" s="33">
        <v>130.699997</v>
      </c>
      <c r="C188" s="31"/>
      <c r="D188" s="34">
        <f t="shared" si="4"/>
        <v>-6.219332615561869E-3</v>
      </c>
      <c r="E188" s="34">
        <f t="shared" si="4"/>
        <v>4.1395953529064153E-2</v>
      </c>
      <c r="F188" s="34">
        <f t="shared" si="5"/>
        <v>-4.2593676533620686</v>
      </c>
      <c r="G188" s="31"/>
      <c r="H188" s="31"/>
      <c r="I188" s="31"/>
      <c r="J188" s="31"/>
    </row>
    <row r="189" spans="1:10" ht="14.25" customHeight="1" x14ac:dyDescent="0.15">
      <c r="A189" s="33">
        <v>1564.3000489999999</v>
      </c>
      <c r="B189" s="33">
        <v>131.25</v>
      </c>
      <c r="C189" s="31"/>
      <c r="D189" s="34">
        <f t="shared" si="4"/>
        <v>6.0915193982638248E-3</v>
      </c>
      <c r="E189" s="34">
        <f t="shared" si="4"/>
        <v>4.1993037948854749E-3</v>
      </c>
      <c r="F189" s="34">
        <f t="shared" si="5"/>
        <v>10.080122716267269</v>
      </c>
      <c r="G189" s="31"/>
      <c r="H189" s="31"/>
      <c r="I189" s="31"/>
      <c r="J189" s="31"/>
    </row>
    <row r="190" spans="1:10" ht="14.25" customHeight="1" x14ac:dyDescent="0.15">
      <c r="A190" s="33">
        <v>1589</v>
      </c>
      <c r="B190" s="33">
        <v>129.699997</v>
      </c>
      <c r="C190" s="31"/>
      <c r="D190" s="34">
        <f t="shared" si="4"/>
        <v>1.5666416645077015E-2</v>
      </c>
      <c r="E190" s="34">
        <f t="shared" si="4"/>
        <v>-1.1879833279635894E-2</v>
      </c>
      <c r="F190" s="34">
        <f t="shared" si="5"/>
        <v>23.353121708298101</v>
      </c>
      <c r="G190" s="31"/>
      <c r="H190" s="31"/>
      <c r="I190" s="31"/>
      <c r="J190" s="31"/>
    </row>
    <row r="191" spans="1:10" ht="14.25" customHeight="1" x14ac:dyDescent="0.15">
      <c r="A191" s="33">
        <v>1581.6999510000001</v>
      </c>
      <c r="B191" s="33">
        <v>129.39999399999999</v>
      </c>
      <c r="C191" s="31"/>
      <c r="D191" s="34">
        <f t="shared" si="4"/>
        <v>-4.6047005465993922E-3</v>
      </c>
      <c r="E191" s="34">
        <f t="shared" si="4"/>
        <v>-2.315732493149729E-3</v>
      </c>
      <c r="F191" s="34">
        <f t="shared" si="5"/>
        <v>-7.5829103996451117</v>
      </c>
      <c r="G191" s="31"/>
      <c r="H191" s="31"/>
      <c r="I191" s="31"/>
      <c r="J191" s="31"/>
    </row>
    <row r="192" spans="1:10" ht="14.25" customHeight="1" x14ac:dyDescent="0.15">
      <c r="A192" s="33">
        <v>1568.650024</v>
      </c>
      <c r="B192" s="33">
        <v>136</v>
      </c>
      <c r="C192" s="31"/>
      <c r="D192" s="34">
        <f t="shared" si="4"/>
        <v>-8.2847948619630806E-3</v>
      </c>
      <c r="E192" s="34">
        <f t="shared" si="4"/>
        <v>4.974655003710466E-2</v>
      </c>
      <c r="F192" s="34">
        <f t="shared" si="5"/>
        <v>-6.2304128540072288</v>
      </c>
      <c r="G192" s="31"/>
      <c r="H192" s="31"/>
      <c r="I192" s="31"/>
      <c r="J192" s="31"/>
    </row>
    <row r="193" spans="1:10" ht="14.25" customHeight="1" x14ac:dyDescent="0.15">
      <c r="A193" s="33">
        <v>1550.150024</v>
      </c>
      <c r="B193" s="33">
        <v>135.25</v>
      </c>
      <c r="C193" s="31"/>
      <c r="D193" s="34">
        <f t="shared" si="4"/>
        <v>-1.1863676221260493E-2</v>
      </c>
      <c r="E193" s="34">
        <f t="shared" si="4"/>
        <v>-5.5299680094610861E-3</v>
      </c>
      <c r="F193" s="34">
        <f t="shared" si="5"/>
        <v>-19.138406152394793</v>
      </c>
      <c r="G193" s="31"/>
      <c r="H193" s="31"/>
      <c r="I193" s="31"/>
      <c r="J193" s="31"/>
    </row>
    <row r="194" spans="1:10" ht="14.25" customHeight="1" x14ac:dyDescent="0.15">
      <c r="A194" s="33">
        <v>1572</v>
      </c>
      <c r="B194" s="33">
        <v>138.35000600000001</v>
      </c>
      <c r="C194" s="31"/>
      <c r="D194" s="34">
        <f t="shared" si="4"/>
        <v>1.3996978082258757E-2</v>
      </c>
      <c r="E194" s="34">
        <f t="shared" si="4"/>
        <v>2.2661831874611987E-2</v>
      </c>
      <c r="F194" s="34">
        <f t="shared" si="5"/>
        <v>25.138514121134325</v>
      </c>
      <c r="G194" s="31"/>
      <c r="H194" s="31"/>
      <c r="I194" s="31"/>
      <c r="J194" s="31"/>
    </row>
    <row r="195" spans="1:10" ht="14.25" customHeight="1" x14ac:dyDescent="0.15">
      <c r="A195" s="33">
        <v>1607.9499510000001</v>
      </c>
      <c r="B195" s="33">
        <v>139.89999399999999</v>
      </c>
      <c r="C195" s="31"/>
      <c r="D195" s="34">
        <f t="shared" ref="D195:E247" si="6">LN(A195/A194)</f>
        <v>2.2611351265367056E-2</v>
      </c>
      <c r="E195" s="34">
        <f t="shared" si="6"/>
        <v>1.1141089182454688E-2</v>
      </c>
      <c r="F195" s="34">
        <f t="shared" ref="F195:F247" si="7">A195*D195+B195*E195</f>
        <v>37.916559468969623</v>
      </c>
      <c r="G195" s="31"/>
      <c r="H195" s="31"/>
      <c r="I195" s="31"/>
      <c r="J195" s="31"/>
    </row>
    <row r="196" spans="1:10" ht="14.25" customHeight="1" x14ac:dyDescent="0.15">
      <c r="A196" s="33">
        <v>1635.5</v>
      </c>
      <c r="B196" s="33">
        <v>140.75</v>
      </c>
      <c r="C196" s="31"/>
      <c r="D196" s="34">
        <f t="shared" si="6"/>
        <v>1.6988522723919791E-2</v>
      </c>
      <c r="E196" s="34">
        <f t="shared" si="6"/>
        <v>6.0574282361421745E-3</v>
      </c>
      <c r="F196" s="34">
        <f t="shared" si="7"/>
        <v>28.637311939207827</v>
      </c>
      <c r="G196" s="31"/>
      <c r="H196" s="31"/>
      <c r="I196" s="31"/>
      <c r="J196" s="31"/>
    </row>
    <row r="197" spans="1:10" ht="14.25" customHeight="1" x14ac:dyDescent="0.15">
      <c r="A197" s="33">
        <v>1632</v>
      </c>
      <c r="B197" s="33">
        <v>143.60000600000001</v>
      </c>
      <c r="C197" s="31"/>
      <c r="D197" s="34">
        <f t="shared" si="6"/>
        <v>-2.1423114543862739E-3</v>
      </c>
      <c r="E197" s="34">
        <f t="shared" si="6"/>
        <v>2.0046431377052927E-2</v>
      </c>
      <c r="F197" s="34">
        <f t="shared" si="7"/>
        <v>-0.61758462753501053</v>
      </c>
      <c r="G197" s="31"/>
      <c r="H197" s="31"/>
      <c r="I197" s="31"/>
      <c r="J197" s="31"/>
    </row>
    <row r="198" spans="1:10" ht="14.25" customHeight="1" x14ac:dyDescent="0.15">
      <c r="A198" s="33">
        <v>1606.599976</v>
      </c>
      <c r="B198" s="33">
        <v>148.800003</v>
      </c>
      <c r="C198" s="31"/>
      <c r="D198" s="34">
        <f t="shared" si="6"/>
        <v>-1.5686126722719455E-2</v>
      </c>
      <c r="E198" s="34">
        <f t="shared" si="6"/>
        <v>3.5571444163428917E-2</v>
      </c>
      <c r="F198" s="34">
        <f t="shared" si="7"/>
        <v>-19.908299818021479</v>
      </c>
      <c r="G198" s="31"/>
      <c r="H198" s="31"/>
      <c r="I198" s="31"/>
      <c r="J198" s="31"/>
    </row>
    <row r="199" spans="1:10" ht="14.25" customHeight="1" x14ac:dyDescent="0.15">
      <c r="A199" s="33">
        <v>1606.349976</v>
      </c>
      <c r="B199" s="33">
        <v>146.050003</v>
      </c>
      <c r="C199" s="31"/>
      <c r="D199" s="34">
        <f t="shared" si="6"/>
        <v>-1.5562022704328373E-4</v>
      </c>
      <c r="E199" s="34">
        <f t="shared" si="6"/>
        <v>-1.8654093185621255E-2</v>
      </c>
      <c r="F199" s="34">
        <f t="shared" si="7"/>
        <v>-2.9744109136983572</v>
      </c>
      <c r="G199" s="31"/>
      <c r="H199" s="31"/>
      <c r="I199" s="31"/>
      <c r="J199" s="31"/>
    </row>
    <row r="200" spans="1:10" ht="14.25" customHeight="1" x14ac:dyDescent="0.15">
      <c r="A200" s="33">
        <v>1589</v>
      </c>
      <c r="B200" s="33">
        <v>149.64999399999999</v>
      </c>
      <c r="C200" s="31"/>
      <c r="D200" s="34">
        <f t="shared" si="6"/>
        <v>-1.0859622037573527E-2</v>
      </c>
      <c r="E200" s="34">
        <f t="shared" si="6"/>
        <v>2.4350144830494927E-2</v>
      </c>
      <c r="F200" s="34">
        <f t="shared" si="7"/>
        <v>-13.611940389921637</v>
      </c>
      <c r="G200" s="31"/>
      <c r="H200" s="31"/>
      <c r="I200" s="31"/>
      <c r="J200" s="31"/>
    </row>
    <row r="201" spans="1:10" ht="14.25" customHeight="1" x14ac:dyDescent="0.15">
      <c r="A201" s="33">
        <v>1601.349976</v>
      </c>
      <c r="B201" s="33">
        <v>148.5</v>
      </c>
      <c r="C201" s="31"/>
      <c r="D201" s="34">
        <f t="shared" si="6"/>
        <v>7.7421209468699851E-3</v>
      </c>
      <c r="E201" s="34">
        <f t="shared" si="6"/>
        <v>-7.7142359624011196E-3</v>
      </c>
      <c r="F201" s="34">
        <f t="shared" si="7"/>
        <v>11.252281152042782</v>
      </c>
      <c r="G201" s="31"/>
      <c r="H201" s="31"/>
      <c r="I201" s="31"/>
      <c r="J201" s="31"/>
    </row>
    <row r="202" spans="1:10" ht="14.25" customHeight="1" x14ac:dyDescent="0.15">
      <c r="A202" s="33">
        <v>1597.5</v>
      </c>
      <c r="B202" s="33">
        <v>164.60000600000001</v>
      </c>
      <c r="C202" s="31"/>
      <c r="D202" s="34">
        <f t="shared" si="6"/>
        <v>-2.407101231896149E-3</v>
      </c>
      <c r="E202" s="34">
        <f t="shared" si="6"/>
        <v>0.10293336645221936</v>
      </c>
      <c r="F202" s="34">
        <f t="shared" si="7"/>
        <v>13.097488517681407</v>
      </c>
      <c r="G202" s="31"/>
      <c r="H202" s="31"/>
      <c r="I202" s="31"/>
      <c r="J202" s="31"/>
    </row>
    <row r="203" spans="1:10" ht="14.25" customHeight="1" x14ac:dyDescent="0.15">
      <c r="A203" s="33">
        <v>1626.849976</v>
      </c>
      <c r="B203" s="33">
        <v>172.75</v>
      </c>
      <c r="C203" s="31"/>
      <c r="D203" s="34">
        <f t="shared" si="6"/>
        <v>1.8205707742268106E-2</v>
      </c>
      <c r="E203" s="34">
        <f t="shared" si="6"/>
        <v>4.8327137952805632E-2</v>
      </c>
      <c r="F203" s="34">
        <f t="shared" si="7"/>
        <v>37.966468284919053</v>
      </c>
      <c r="G203" s="31"/>
      <c r="H203" s="31"/>
      <c r="I203" s="31"/>
      <c r="J203" s="31"/>
    </row>
    <row r="204" spans="1:10" ht="14.25" customHeight="1" x14ac:dyDescent="0.15">
      <c r="A204" s="33">
        <v>1627.6999510000001</v>
      </c>
      <c r="B204" s="33">
        <v>170.14999399999999</v>
      </c>
      <c r="C204" s="31"/>
      <c r="D204" s="34">
        <f t="shared" si="6"/>
        <v>5.2233029966658852E-4</v>
      </c>
      <c r="E204" s="34">
        <f t="shared" si="6"/>
        <v>-1.5165096963868495E-2</v>
      </c>
      <c r="F204" s="34">
        <f t="shared" si="7"/>
        <v>-1.7301441542385212</v>
      </c>
      <c r="G204" s="31"/>
      <c r="H204" s="31"/>
      <c r="I204" s="31"/>
      <c r="J204" s="31"/>
    </row>
    <row r="205" spans="1:10" ht="14.25" customHeight="1" x14ac:dyDescent="0.15">
      <c r="A205" s="33">
        <v>1622</v>
      </c>
      <c r="B205" s="33">
        <v>166.60000600000001</v>
      </c>
      <c r="C205" s="31"/>
      <c r="D205" s="34">
        <f t="shared" si="6"/>
        <v>-3.5079896182663673E-3</v>
      </c>
      <c r="E205" s="34">
        <f t="shared" si="6"/>
        <v>-2.1084599936763315E-2</v>
      </c>
      <c r="F205" s="34">
        <f t="shared" si="7"/>
        <v>-9.2026536368004166</v>
      </c>
      <c r="G205" s="31"/>
      <c r="H205" s="31"/>
      <c r="I205" s="31"/>
      <c r="J205" s="31"/>
    </row>
    <row r="206" spans="1:10" ht="14.25" customHeight="1" x14ac:dyDescent="0.15">
      <c r="A206" s="33">
        <v>1645</v>
      </c>
      <c r="B206" s="33">
        <v>166.199997</v>
      </c>
      <c r="C206" s="31"/>
      <c r="D206" s="34">
        <f t="shared" si="6"/>
        <v>1.4080428524114086E-2</v>
      </c>
      <c r="E206" s="34">
        <f t="shared" si="6"/>
        <v>-2.403901376341386E-3</v>
      </c>
      <c r="F206" s="34">
        <f t="shared" si="7"/>
        <v>22.762776520631437</v>
      </c>
      <c r="G206" s="31"/>
      <c r="H206" s="31"/>
      <c r="I206" s="31"/>
      <c r="J206" s="31"/>
    </row>
    <row r="207" spans="1:10" ht="14.25" customHeight="1" x14ac:dyDescent="0.15">
      <c r="A207" s="33">
        <v>1641.5500489999999</v>
      </c>
      <c r="B207" s="33">
        <v>165.85000600000001</v>
      </c>
      <c r="C207" s="31"/>
      <c r="D207" s="34">
        <f t="shared" si="6"/>
        <v>-2.0994369267109615E-3</v>
      </c>
      <c r="E207" s="34">
        <f t="shared" si="6"/>
        <v>-2.1080628004766606E-3</v>
      </c>
      <c r="F207" s="34">
        <f t="shared" si="7"/>
        <v>-3.7959530180222192</v>
      </c>
      <c r="G207" s="31"/>
      <c r="H207" s="31"/>
      <c r="I207" s="31"/>
      <c r="J207" s="31"/>
    </row>
    <row r="208" spans="1:10" ht="14.25" customHeight="1" x14ac:dyDescent="0.15">
      <c r="A208" s="33">
        <v>1648</v>
      </c>
      <c r="B208" s="33">
        <v>163.800003</v>
      </c>
      <c r="C208" s="31"/>
      <c r="D208" s="34">
        <f t="shared" si="6"/>
        <v>3.9214841966557267E-3</v>
      </c>
      <c r="E208" s="34">
        <f t="shared" si="6"/>
        <v>-1.243761183634224E-2</v>
      </c>
      <c r="F208" s="34">
        <f t="shared" si="7"/>
        <v>4.4253250999829437</v>
      </c>
      <c r="G208" s="31"/>
      <c r="H208" s="31"/>
      <c r="I208" s="31"/>
      <c r="J208" s="31"/>
    </row>
    <row r="209" spans="1:10" ht="14.25" customHeight="1" x14ac:dyDescent="0.15">
      <c r="A209" s="33">
        <v>1690</v>
      </c>
      <c r="B209" s="33">
        <v>161.75</v>
      </c>
      <c r="C209" s="31"/>
      <c r="D209" s="34">
        <f t="shared" si="6"/>
        <v>2.5166097447702082E-2</v>
      </c>
      <c r="E209" s="34">
        <f t="shared" si="6"/>
        <v>-1.2594256352977231E-2</v>
      </c>
      <c r="F209" s="34">
        <f t="shared" si="7"/>
        <v>40.493583721522448</v>
      </c>
      <c r="G209" s="31"/>
      <c r="H209" s="31"/>
      <c r="I209" s="31"/>
      <c r="J209" s="31"/>
    </row>
    <row r="210" spans="1:10" ht="14.25" customHeight="1" x14ac:dyDescent="0.15">
      <c r="A210" s="33">
        <v>1725</v>
      </c>
      <c r="B210" s="33">
        <v>165.5</v>
      </c>
      <c r="C210" s="31"/>
      <c r="D210" s="34">
        <f t="shared" si="6"/>
        <v>2.0498521548340969E-2</v>
      </c>
      <c r="E210" s="34">
        <f t="shared" si="6"/>
        <v>2.2919261436107709E-2</v>
      </c>
      <c r="F210" s="34">
        <f t="shared" si="7"/>
        <v>39.153087438563993</v>
      </c>
      <c r="G210" s="31"/>
      <c r="H210" s="31"/>
      <c r="I210" s="31"/>
      <c r="J210" s="31"/>
    </row>
    <row r="211" spans="1:10" ht="14.25" customHeight="1" x14ac:dyDescent="0.15">
      <c r="A211" s="33">
        <v>1692.4499510000001</v>
      </c>
      <c r="B211" s="33">
        <v>163.5</v>
      </c>
      <c r="C211" s="31"/>
      <c r="D211" s="34">
        <f t="shared" si="6"/>
        <v>-1.9049896165006616E-2</v>
      </c>
      <c r="E211" s="34">
        <f t="shared" si="6"/>
        <v>-1.2158204479809519E-2</v>
      </c>
      <c r="F211" s="34">
        <f t="shared" si="7"/>
        <v>-34.228862263469388</v>
      </c>
      <c r="G211" s="31"/>
      <c r="H211" s="31"/>
      <c r="I211" s="31"/>
      <c r="J211" s="31"/>
    </row>
    <row r="212" spans="1:10" ht="14.25" customHeight="1" x14ac:dyDescent="0.15">
      <c r="A212" s="33">
        <v>1698.75</v>
      </c>
      <c r="B212" s="33">
        <v>159.35000600000001</v>
      </c>
      <c r="C212" s="31"/>
      <c r="D212" s="34">
        <f t="shared" si="6"/>
        <v>3.715532164899915E-3</v>
      </c>
      <c r="E212" s="34">
        <f t="shared" si="6"/>
        <v>-2.5709911820998122E-2</v>
      </c>
      <c r="F212" s="34">
        <f t="shared" si="7"/>
        <v>2.2148856621882089</v>
      </c>
      <c r="G212" s="31"/>
      <c r="H212" s="31"/>
      <c r="I212" s="31"/>
      <c r="J212" s="31"/>
    </row>
    <row r="213" spans="1:10" ht="14.25" customHeight="1" x14ac:dyDescent="0.15">
      <c r="A213" s="33">
        <v>1681.9499510000001</v>
      </c>
      <c r="B213" s="33">
        <v>160.300003</v>
      </c>
      <c r="C213" s="31"/>
      <c r="D213" s="34">
        <f t="shared" si="6"/>
        <v>-9.9388810232062027E-3</v>
      </c>
      <c r="E213" s="34">
        <f t="shared" si="6"/>
        <v>5.9439998141067787E-3</v>
      </c>
      <c r="F213" s="34">
        <f t="shared" si="7"/>
        <v>-15.763877261943188</v>
      </c>
      <c r="G213" s="31"/>
      <c r="H213" s="31"/>
      <c r="I213" s="31"/>
      <c r="J213" s="31"/>
    </row>
    <row r="214" spans="1:10" ht="14.25" customHeight="1" x14ac:dyDescent="0.15">
      <c r="A214" s="33">
        <v>1708</v>
      </c>
      <c r="B214" s="33">
        <v>158.35000600000001</v>
      </c>
      <c r="C214" s="31"/>
      <c r="D214" s="34">
        <f t="shared" si="6"/>
        <v>1.5369289906367795E-2</v>
      </c>
      <c r="E214" s="34">
        <f t="shared" si="6"/>
        <v>-1.2239267455020133E-2</v>
      </c>
      <c r="F214" s="34">
        <f t="shared" si="7"/>
        <v>24.312659085138151</v>
      </c>
      <c r="G214" s="31"/>
      <c r="H214" s="31"/>
      <c r="I214" s="31"/>
      <c r="J214" s="31"/>
    </row>
    <row r="215" spans="1:10" ht="14.25" customHeight="1" x14ac:dyDescent="0.15">
      <c r="A215" s="33">
        <v>1690</v>
      </c>
      <c r="B215" s="33">
        <v>162.949997</v>
      </c>
      <c r="C215" s="31"/>
      <c r="D215" s="34">
        <f t="shared" si="6"/>
        <v>-1.0594566431396028E-2</v>
      </c>
      <c r="E215" s="34">
        <f t="shared" si="6"/>
        <v>2.8635575997618398E-2</v>
      </c>
      <c r="F215" s="34">
        <f t="shared" si="7"/>
        <v>-13.238650246154098</v>
      </c>
      <c r="G215" s="31"/>
      <c r="H215" s="31"/>
      <c r="I215" s="31"/>
      <c r="J215" s="31"/>
    </row>
    <row r="216" spans="1:10" ht="14.25" customHeight="1" x14ac:dyDescent="0.15">
      <c r="A216" s="33">
        <v>1673.849976</v>
      </c>
      <c r="B216" s="33">
        <v>163.949997</v>
      </c>
      <c r="C216" s="31"/>
      <c r="D216" s="34">
        <f t="shared" si="6"/>
        <v>-9.6021809555016779E-3</v>
      </c>
      <c r="E216" s="34">
        <f t="shared" si="6"/>
        <v>6.1180981193804827E-3</v>
      </c>
      <c r="F216" s="34">
        <f t="shared" si="7"/>
        <v>-15.069548193596004</v>
      </c>
      <c r="G216" s="31"/>
      <c r="H216" s="31"/>
      <c r="I216" s="31"/>
      <c r="J216" s="31"/>
    </row>
    <row r="217" spans="1:10" ht="14.25" customHeight="1" x14ac:dyDescent="0.15">
      <c r="A217" s="33">
        <v>1665.0500489999999</v>
      </c>
      <c r="B217" s="33">
        <v>163.60000600000001</v>
      </c>
      <c r="C217" s="31"/>
      <c r="D217" s="34">
        <f t="shared" si="6"/>
        <v>-5.2711655393903158E-3</v>
      </c>
      <c r="E217" s="34">
        <f t="shared" si="6"/>
        <v>-2.1370241489327736E-3</v>
      </c>
      <c r="F217" s="34">
        <f t="shared" si="7"/>
        <v>-9.1263716032365032</v>
      </c>
      <c r="G217" s="31"/>
      <c r="H217" s="31"/>
      <c r="I217" s="31"/>
      <c r="J217" s="31"/>
    </row>
    <row r="218" spans="1:10" ht="14.25" customHeight="1" x14ac:dyDescent="0.15">
      <c r="A218" s="33">
        <v>1650</v>
      </c>
      <c r="B218" s="33">
        <v>156.85000600000001</v>
      </c>
      <c r="C218" s="31"/>
      <c r="D218" s="34">
        <f t="shared" si="6"/>
        <v>-9.079894527600876E-3</v>
      </c>
      <c r="E218" s="34">
        <f t="shared" si="6"/>
        <v>-4.2134487953668164E-2</v>
      </c>
      <c r="F218" s="34">
        <f t="shared" si="7"/>
        <v>-21.590620658881225</v>
      </c>
      <c r="G218" s="31"/>
      <c r="H218" s="31"/>
      <c r="I218" s="31"/>
      <c r="J218" s="31"/>
    </row>
    <row r="219" spans="1:10" ht="14.25" customHeight="1" x14ac:dyDescent="0.15">
      <c r="A219" s="33">
        <v>1602</v>
      </c>
      <c r="B219" s="33">
        <v>151.85000600000001</v>
      </c>
      <c r="C219" s="31"/>
      <c r="D219" s="34">
        <f t="shared" si="6"/>
        <v>-2.9522439266321726E-2</v>
      </c>
      <c r="E219" s="34">
        <f t="shared" si="6"/>
        <v>-3.2396741885360555E-2</v>
      </c>
      <c r="F219" s="34">
        <f t="shared" si="7"/>
        <v>-52.214393154319858</v>
      </c>
      <c r="G219" s="31"/>
      <c r="H219" s="31"/>
      <c r="I219" s="31"/>
      <c r="J219" s="31"/>
    </row>
    <row r="220" spans="1:10" ht="14.25" customHeight="1" x14ac:dyDescent="0.15">
      <c r="A220" s="33">
        <v>1611</v>
      </c>
      <c r="B220" s="33">
        <v>153.60000600000001</v>
      </c>
      <c r="C220" s="31"/>
      <c r="D220" s="34">
        <f t="shared" si="6"/>
        <v>5.6022555486697516E-3</v>
      </c>
      <c r="E220" s="34">
        <f t="shared" si="6"/>
        <v>1.1458628771637119E-2</v>
      </c>
      <c r="F220" s="34">
        <f t="shared" si="7"/>
        <v>10.785279136982204</v>
      </c>
      <c r="G220" s="31"/>
      <c r="H220" s="31"/>
      <c r="I220" s="31"/>
      <c r="J220" s="31"/>
    </row>
    <row r="221" spans="1:10" ht="14.25" customHeight="1" x14ac:dyDescent="0.15">
      <c r="A221" s="33">
        <v>1622</v>
      </c>
      <c r="B221" s="33">
        <v>154.800003</v>
      </c>
      <c r="C221" s="31"/>
      <c r="D221" s="34">
        <f t="shared" si="6"/>
        <v>6.8048514983837897E-3</v>
      </c>
      <c r="E221" s="34">
        <f t="shared" si="6"/>
        <v>7.7821207594005442E-3</v>
      </c>
      <c r="F221" s="34">
        <f t="shared" si="7"/>
        <v>12.242141447280074</v>
      </c>
      <c r="G221" s="31"/>
      <c r="H221" s="31"/>
      <c r="I221" s="31"/>
      <c r="J221" s="31"/>
    </row>
    <row r="222" spans="1:10" ht="14.25" customHeight="1" x14ac:dyDescent="0.15">
      <c r="A222" s="33">
        <v>1609.900024</v>
      </c>
      <c r="B222" s="33">
        <v>154.199997</v>
      </c>
      <c r="C222" s="31"/>
      <c r="D222" s="34">
        <f t="shared" si="6"/>
        <v>-7.4878755193513872E-3</v>
      </c>
      <c r="E222" s="34">
        <f t="shared" si="6"/>
        <v>-3.8835388614955639E-3</v>
      </c>
      <c r="F222" s="34">
        <f t="shared" si="7"/>
        <v>-12.65357265910481</v>
      </c>
      <c r="G222" s="31"/>
      <c r="H222" s="31"/>
      <c r="I222" s="31"/>
      <c r="J222" s="31"/>
    </row>
    <row r="223" spans="1:10" ht="14.25" customHeight="1" x14ac:dyDescent="0.15">
      <c r="A223" s="33">
        <v>1597.849976</v>
      </c>
      <c r="B223" s="33">
        <v>152.85000600000001</v>
      </c>
      <c r="C223" s="31"/>
      <c r="D223" s="34">
        <f t="shared" si="6"/>
        <v>-7.5131195899519384E-3</v>
      </c>
      <c r="E223" s="34">
        <f t="shared" si="6"/>
        <v>-8.79335408296247E-3</v>
      </c>
      <c r="F223" s="34">
        <f t="shared" si="7"/>
        <v>-13.348902180830773</v>
      </c>
      <c r="G223" s="31"/>
      <c r="H223" s="31"/>
      <c r="I223" s="31"/>
      <c r="J223" s="31"/>
    </row>
    <row r="224" spans="1:10" ht="14.25" customHeight="1" x14ac:dyDescent="0.15">
      <c r="A224" s="33">
        <v>1604.6999510000001</v>
      </c>
      <c r="B224" s="33">
        <v>155.550003</v>
      </c>
      <c r="C224" s="31"/>
      <c r="D224" s="34">
        <f t="shared" si="6"/>
        <v>4.2778321039562131E-3</v>
      </c>
      <c r="E224" s="34">
        <f t="shared" si="6"/>
        <v>1.7510155039035444E-2</v>
      </c>
      <c r="F224" s="34">
        <f t="shared" si="7"/>
        <v>9.5883416364571907</v>
      </c>
      <c r="G224" s="31"/>
      <c r="H224" s="31"/>
      <c r="I224" s="31"/>
      <c r="J224" s="31"/>
    </row>
    <row r="225" spans="1:10" ht="14.25" customHeight="1" x14ac:dyDescent="0.15">
      <c r="A225" s="33">
        <v>1594.599976</v>
      </c>
      <c r="B225" s="33">
        <v>158.14999399999999</v>
      </c>
      <c r="C225" s="31"/>
      <c r="D225" s="34">
        <f t="shared" si="6"/>
        <v>-6.3138866524126702E-3</v>
      </c>
      <c r="E225" s="34">
        <f t="shared" si="6"/>
        <v>1.6576669182942289E-2</v>
      </c>
      <c r="F225" s="34">
        <f t="shared" si="7"/>
        <v>-7.4465233725816562</v>
      </c>
      <c r="G225" s="31"/>
      <c r="H225" s="31"/>
      <c r="I225" s="31"/>
      <c r="J225" s="31"/>
    </row>
    <row r="226" spans="1:10" ht="14.25" customHeight="1" x14ac:dyDescent="0.15">
      <c r="A226" s="33">
        <v>1569</v>
      </c>
      <c r="B226" s="33">
        <v>158.699997</v>
      </c>
      <c r="C226" s="31"/>
      <c r="D226" s="34">
        <f t="shared" si="6"/>
        <v>-1.6184432284565928E-2</v>
      </c>
      <c r="E226" s="34">
        <f t="shared" si="6"/>
        <v>3.471696815780335E-3</v>
      </c>
      <c r="F226" s="34">
        <f t="shared" si="7"/>
        <v>-24.842415980234691</v>
      </c>
      <c r="G226" s="31"/>
      <c r="H226" s="31"/>
      <c r="I226" s="31"/>
      <c r="J226" s="31"/>
    </row>
    <row r="227" spans="1:10" ht="14.25" customHeight="1" x14ac:dyDescent="0.15">
      <c r="A227" s="33">
        <v>1554.900024</v>
      </c>
      <c r="B227" s="33">
        <v>156.85000600000001</v>
      </c>
      <c r="C227" s="31"/>
      <c r="D227" s="34">
        <f t="shared" si="6"/>
        <v>-9.0272234341859364E-3</v>
      </c>
      <c r="E227" s="34">
        <f t="shared" si="6"/>
        <v>-1.1725635738976945E-2</v>
      </c>
      <c r="F227" s="34">
        <f t="shared" si="7"/>
        <v>-15.875595970481424</v>
      </c>
      <c r="G227" s="31"/>
      <c r="H227" s="31"/>
      <c r="I227" s="31"/>
      <c r="J227" s="31"/>
    </row>
    <row r="228" spans="1:10" ht="14.25" customHeight="1" x14ac:dyDescent="0.15">
      <c r="A228" s="33">
        <v>1559.0500489999999</v>
      </c>
      <c r="B228" s="33">
        <v>155.60000600000001</v>
      </c>
      <c r="C228" s="31"/>
      <c r="D228" s="34">
        <f t="shared" si="6"/>
        <v>2.6654425149586344E-3</v>
      </c>
      <c r="E228" s="34">
        <f t="shared" si="6"/>
        <v>-8.0013225850926479E-3</v>
      </c>
      <c r="F228" s="34">
        <f t="shared" si="7"/>
        <v>2.9105524413045902</v>
      </c>
      <c r="G228" s="31"/>
      <c r="H228" s="31"/>
      <c r="I228" s="31"/>
      <c r="J228" s="31"/>
    </row>
    <row r="229" spans="1:10" ht="14.25" customHeight="1" x14ac:dyDescent="0.15">
      <c r="A229" s="33">
        <v>1571.849976</v>
      </c>
      <c r="B229" s="33">
        <v>162.25</v>
      </c>
      <c r="C229" s="31"/>
      <c r="D229" s="34">
        <f t="shared" si="6"/>
        <v>8.176561506622472E-3</v>
      </c>
      <c r="E229" s="34">
        <f t="shared" si="6"/>
        <v>4.1849705279497537E-2</v>
      </c>
      <c r="F229" s="34">
        <f t="shared" si="7"/>
        <v>19.642442689545533</v>
      </c>
      <c r="G229" s="31"/>
      <c r="H229" s="31"/>
      <c r="I229" s="31"/>
      <c r="J229" s="31"/>
    </row>
    <row r="230" spans="1:10" ht="14.25" customHeight="1" x14ac:dyDescent="0.15">
      <c r="A230" s="33">
        <v>1557.1999510000001</v>
      </c>
      <c r="B230" s="33">
        <v>159.699997</v>
      </c>
      <c r="C230" s="31"/>
      <c r="D230" s="34">
        <f t="shared" si="6"/>
        <v>-9.363949050862682E-3</v>
      </c>
      <c r="E230" s="34">
        <f t="shared" si="6"/>
        <v>-1.5841319148455171E-2</v>
      </c>
      <c r="F230" s="34">
        <f t="shared" si="7"/>
        <v>-17.111399623654201</v>
      </c>
      <c r="G230" s="31"/>
      <c r="H230" s="31"/>
      <c r="I230" s="31"/>
      <c r="J230" s="31"/>
    </row>
    <row r="231" spans="1:10" ht="14.25" customHeight="1" x14ac:dyDescent="0.15">
      <c r="A231" s="33">
        <v>1544</v>
      </c>
      <c r="B231" s="33">
        <v>159.25</v>
      </c>
      <c r="C231" s="31"/>
      <c r="D231" s="34">
        <f t="shared" si="6"/>
        <v>-8.5128536848435559E-3</v>
      </c>
      <c r="E231" s="34">
        <f t="shared" si="6"/>
        <v>-2.8217419834714774E-3</v>
      </c>
      <c r="F231" s="34">
        <f t="shared" si="7"/>
        <v>-13.593208500266282</v>
      </c>
      <c r="G231" s="31"/>
      <c r="H231" s="31"/>
      <c r="I231" s="31"/>
      <c r="J231" s="31"/>
    </row>
    <row r="232" spans="1:10" ht="14.25" customHeight="1" x14ac:dyDescent="0.15">
      <c r="A232" s="33">
        <v>1543.5</v>
      </c>
      <c r="B232" s="33">
        <v>157</v>
      </c>
      <c r="C232" s="31"/>
      <c r="D232" s="34">
        <f t="shared" si="6"/>
        <v>-3.2388664250749259E-4</v>
      </c>
      <c r="E232" s="34">
        <f t="shared" si="6"/>
        <v>-1.4229489103964651E-2</v>
      </c>
      <c r="F232" s="34">
        <f t="shared" si="7"/>
        <v>-2.7339488220327648</v>
      </c>
      <c r="G232" s="31"/>
      <c r="H232" s="31"/>
      <c r="I232" s="31"/>
      <c r="J232" s="31"/>
    </row>
    <row r="233" spans="1:10" ht="14.25" customHeight="1" x14ac:dyDescent="0.15">
      <c r="A233" s="33">
        <v>1552.6999510000001</v>
      </c>
      <c r="B233" s="33">
        <v>153.699997</v>
      </c>
      <c r="C233" s="31"/>
      <c r="D233" s="34">
        <f t="shared" si="6"/>
        <v>5.9427544869783307E-3</v>
      </c>
      <c r="E233" s="34">
        <f t="shared" si="6"/>
        <v>-2.1243174322300717E-2</v>
      </c>
      <c r="F233" s="34">
        <f t="shared" si="7"/>
        <v>5.9622387711281863</v>
      </c>
      <c r="G233" s="31"/>
      <c r="H233" s="31"/>
      <c r="I233" s="31"/>
      <c r="J233" s="31"/>
    </row>
    <row r="234" spans="1:10" ht="14.25" customHeight="1" x14ac:dyDescent="0.15">
      <c r="A234" s="33">
        <v>1527.8000489999999</v>
      </c>
      <c r="B234" s="33">
        <v>147.699997</v>
      </c>
      <c r="C234" s="31"/>
      <c r="D234" s="34">
        <f t="shared" si="6"/>
        <v>-1.6166495249672747E-2</v>
      </c>
      <c r="E234" s="34">
        <f t="shared" si="6"/>
        <v>-3.9819461800115571E-2</v>
      </c>
      <c r="F234" s="34">
        <f t="shared" si="7"/>
        <v>-30.580506623026977</v>
      </c>
      <c r="G234" s="31"/>
      <c r="H234" s="31"/>
      <c r="I234" s="31"/>
      <c r="J234" s="31"/>
    </row>
    <row r="235" spans="1:10" ht="14.25" customHeight="1" x14ac:dyDescent="0.15">
      <c r="A235" s="33">
        <v>1536.349976</v>
      </c>
      <c r="B235" s="33">
        <v>155.85000600000001</v>
      </c>
      <c r="C235" s="31"/>
      <c r="D235" s="34">
        <f t="shared" si="6"/>
        <v>5.5806335327996757E-3</v>
      </c>
      <c r="E235" s="34">
        <f t="shared" si="6"/>
        <v>5.3710875486009856E-2</v>
      </c>
      <c r="F235" s="34">
        <f t="shared" si="7"/>
        <v>16.944646460941467</v>
      </c>
      <c r="G235" s="31"/>
      <c r="H235" s="31"/>
      <c r="I235" s="31"/>
      <c r="J235" s="31"/>
    </row>
    <row r="236" spans="1:10" ht="14.25" customHeight="1" x14ac:dyDescent="0.15">
      <c r="A236" s="33">
        <v>1533.3000489999999</v>
      </c>
      <c r="B236" s="33">
        <v>156</v>
      </c>
      <c r="C236" s="31"/>
      <c r="D236" s="34">
        <f t="shared" si="6"/>
        <v>-1.9871503127596698E-3</v>
      </c>
      <c r="E236" s="34">
        <f t="shared" si="6"/>
        <v>9.6196253763530955E-4</v>
      </c>
      <c r="F236" s="34">
        <f t="shared" si="7"/>
        <v>-2.8968315160536586</v>
      </c>
      <c r="G236" s="31"/>
      <c r="H236" s="31"/>
      <c r="I236" s="31"/>
      <c r="J236" s="31"/>
    </row>
    <row r="237" spans="1:10" ht="14.25" customHeight="1" x14ac:dyDescent="0.15">
      <c r="A237" s="33">
        <v>1506.6999510000001</v>
      </c>
      <c r="B237" s="33">
        <v>152.25</v>
      </c>
      <c r="C237" s="31"/>
      <c r="D237" s="34">
        <f t="shared" si="6"/>
        <v>-1.7500511113721647E-2</v>
      </c>
      <c r="E237" s="34">
        <f t="shared" si="6"/>
        <v>-2.4332100659530669E-2</v>
      </c>
      <c r="F237" s="34">
        <f t="shared" si="7"/>
        <v>-30.072581562932907</v>
      </c>
      <c r="G237" s="31"/>
      <c r="H237" s="31"/>
      <c r="I237" s="31"/>
      <c r="J237" s="31"/>
    </row>
    <row r="238" spans="1:10" ht="14.25" customHeight="1" x14ac:dyDescent="0.15">
      <c r="A238" s="33">
        <v>1507.650024</v>
      </c>
      <c r="B238" s="33">
        <v>146.050003</v>
      </c>
      <c r="C238" s="31"/>
      <c r="D238" s="34">
        <f t="shared" si="6"/>
        <v>6.3036677183464377E-4</v>
      </c>
      <c r="E238" s="34">
        <f t="shared" si="6"/>
        <v>-4.1574857215346005E-2</v>
      </c>
      <c r="F238" s="34">
        <f t="shared" si="7"/>
        <v>-5.1216355423405524</v>
      </c>
      <c r="G238" s="31"/>
      <c r="H238" s="31"/>
      <c r="I238" s="31"/>
      <c r="J238" s="31"/>
    </row>
    <row r="239" spans="1:10" ht="14.25" customHeight="1" x14ac:dyDescent="0.15">
      <c r="A239" s="33">
        <v>1529</v>
      </c>
      <c r="B239" s="33">
        <v>147.75</v>
      </c>
      <c r="C239" s="31"/>
      <c r="D239" s="34">
        <f t="shared" si="6"/>
        <v>1.4061763871389894E-2</v>
      </c>
      <c r="E239" s="34">
        <f t="shared" si="6"/>
        <v>1.1572606911547156E-2</v>
      </c>
      <c r="F239" s="34">
        <f t="shared" si="7"/>
        <v>23.210289630536241</v>
      </c>
      <c r="G239" s="31"/>
      <c r="H239" s="31"/>
      <c r="I239" s="31"/>
      <c r="J239" s="31"/>
    </row>
    <row r="240" spans="1:10" ht="14.25" customHeight="1" x14ac:dyDescent="0.15">
      <c r="A240" s="33">
        <v>1507.0500489999999</v>
      </c>
      <c r="B240" s="33">
        <v>143.64999399999999</v>
      </c>
      <c r="C240" s="31"/>
      <c r="D240" s="34">
        <f t="shared" si="6"/>
        <v>-1.4459796838778337E-2</v>
      </c>
      <c r="E240" s="34">
        <f t="shared" si="6"/>
        <v>-2.8141912629096509E-2</v>
      </c>
      <c r="F240" s="34">
        <f t="shared" si="7"/>
        <v>-25.834223114729177</v>
      </c>
      <c r="G240" s="31"/>
      <c r="H240" s="31"/>
      <c r="I240" s="31"/>
      <c r="J240" s="31"/>
    </row>
    <row r="241" spans="1:10" ht="14.25" customHeight="1" x14ac:dyDescent="0.15">
      <c r="A241" s="33">
        <v>1528.8000489999999</v>
      </c>
      <c r="B241" s="33">
        <v>144.64999399999999</v>
      </c>
      <c r="C241" s="31"/>
      <c r="D241" s="34">
        <f t="shared" si="6"/>
        <v>1.4329015887060852E-2</v>
      </c>
      <c r="E241" s="34">
        <f t="shared" si="6"/>
        <v>6.9372462855990689E-3</v>
      </c>
      <c r="F241" s="34">
        <f t="shared" si="7"/>
        <v>22.909672823848837</v>
      </c>
      <c r="G241" s="31"/>
      <c r="H241" s="31"/>
      <c r="I241" s="31"/>
      <c r="J241" s="31"/>
    </row>
    <row r="242" spans="1:10" ht="14.25" customHeight="1" x14ac:dyDescent="0.15">
      <c r="A242" s="33">
        <v>1535.9499510000001</v>
      </c>
      <c r="B242" s="33">
        <v>146.85000600000001</v>
      </c>
      <c r="C242" s="31"/>
      <c r="D242" s="34">
        <f t="shared" si="6"/>
        <v>4.6659042150281041E-3</v>
      </c>
      <c r="E242" s="34">
        <f t="shared" si="6"/>
        <v>1.5094708559936611E-2</v>
      </c>
      <c r="F242" s="34">
        <f t="shared" si="7"/>
        <v>9.3832533930380535</v>
      </c>
      <c r="G242" s="31"/>
      <c r="H242" s="31"/>
      <c r="I242" s="31"/>
      <c r="J242" s="31"/>
    </row>
    <row r="243" spans="1:10" ht="14.25" customHeight="1" x14ac:dyDescent="0.15">
      <c r="A243" s="33">
        <v>1518.8000489999999</v>
      </c>
      <c r="B243" s="33">
        <v>145.85000600000001</v>
      </c>
      <c r="C243" s="31"/>
      <c r="D243" s="34">
        <f t="shared" si="6"/>
        <v>-1.1228468572413856E-2</v>
      </c>
      <c r="E243" s="34">
        <f t="shared" si="6"/>
        <v>-6.8329610507614595E-3</v>
      </c>
      <c r="F243" s="34">
        <f t="shared" si="7"/>
        <v>-18.050386028228449</v>
      </c>
      <c r="G243" s="31"/>
      <c r="H243" s="31"/>
      <c r="I243" s="31"/>
      <c r="J243" s="31"/>
    </row>
    <row r="244" spans="1:10" ht="14.25" customHeight="1" x14ac:dyDescent="0.15">
      <c r="A244" s="33">
        <v>1532</v>
      </c>
      <c r="B244" s="33">
        <v>146.25</v>
      </c>
      <c r="C244" s="31"/>
      <c r="D244" s="34">
        <f t="shared" si="6"/>
        <v>8.6534896805774801E-3</v>
      </c>
      <c r="E244" s="34">
        <f t="shared" si="6"/>
        <v>2.7387486600806226E-3</v>
      </c>
      <c r="F244" s="34">
        <f t="shared" si="7"/>
        <v>13.65768818218149</v>
      </c>
      <c r="G244" s="31"/>
      <c r="H244" s="31"/>
      <c r="I244" s="31"/>
      <c r="J244" s="31"/>
    </row>
    <row r="245" spans="1:10" ht="14.25" customHeight="1" x14ac:dyDescent="0.15">
      <c r="A245" s="33">
        <v>1555.0500489999999</v>
      </c>
      <c r="B245" s="33">
        <v>150.35000600000001</v>
      </c>
      <c r="C245" s="31"/>
      <c r="D245" s="34">
        <f t="shared" si="6"/>
        <v>1.4933659646934508E-2</v>
      </c>
      <c r="E245" s="34">
        <f t="shared" si="6"/>
        <v>2.7648463229455494E-2</v>
      </c>
      <c r="F245" s="34">
        <f t="shared" si="7"/>
        <v>27.379534778154241</v>
      </c>
      <c r="G245" s="31"/>
      <c r="H245" s="31"/>
      <c r="I245" s="31"/>
      <c r="J245" s="31"/>
    </row>
    <row r="246" spans="1:10" ht="14.25" customHeight="1" x14ac:dyDescent="0.15">
      <c r="A246" s="33">
        <v>1554.6999510000001</v>
      </c>
      <c r="B246" s="33">
        <v>149.89999399999999</v>
      </c>
      <c r="C246" s="31"/>
      <c r="D246" s="34">
        <f t="shared" si="6"/>
        <v>-2.2516150911097048E-4</v>
      </c>
      <c r="E246" s="34">
        <f t="shared" si="6"/>
        <v>-2.9975842595545924E-3</v>
      </c>
      <c r="F246" s="34">
        <f t="shared" si="7"/>
        <v>-0.79939644970363966</v>
      </c>
      <c r="G246" s="31"/>
      <c r="H246" s="31"/>
      <c r="I246" s="31"/>
      <c r="J246" s="31"/>
    </row>
    <row r="247" spans="1:10" ht="14.25" customHeight="1" x14ac:dyDescent="0.15">
      <c r="A247" s="33">
        <v>1528</v>
      </c>
      <c r="B247" s="33">
        <v>148</v>
      </c>
      <c r="C247" s="31"/>
      <c r="D247" s="34">
        <f t="shared" si="6"/>
        <v>-1.7322878711894325E-2</v>
      </c>
      <c r="E247" s="34">
        <f t="shared" si="6"/>
        <v>-1.2756091317751661E-2</v>
      </c>
      <c r="F247" s="34">
        <f t="shared" si="7"/>
        <v>-28.357260186801774</v>
      </c>
      <c r="G247" s="31"/>
      <c r="H247" s="31"/>
      <c r="I247" s="31"/>
      <c r="J247" s="31"/>
    </row>
    <row r="248" spans="1:10" ht="14.25" customHeight="1" x14ac:dyDescent="0.15">
      <c r="A248" s="31"/>
      <c r="B248" s="31"/>
      <c r="C248" s="31"/>
      <c r="D248" s="31"/>
      <c r="E248" s="31"/>
      <c r="F248" s="31"/>
      <c r="G248" s="31"/>
      <c r="H248" s="31"/>
      <c r="I248" s="31"/>
      <c r="J248" s="31"/>
    </row>
    <row r="249" spans="1:10" ht="14.25" customHeight="1" x14ac:dyDescent="0.15">
      <c r="A249" s="31"/>
      <c r="B249" s="31"/>
      <c r="C249" s="31"/>
      <c r="D249" s="31"/>
      <c r="E249" s="31"/>
      <c r="F249" s="31"/>
      <c r="G249" s="31"/>
      <c r="H249" s="31"/>
      <c r="I249" s="31"/>
      <c r="J249" s="31"/>
    </row>
    <row r="250" spans="1:10" ht="14.25" customHeight="1" x14ac:dyDescent="0.15">
      <c r="A250" s="31"/>
      <c r="B250" s="31"/>
      <c r="C250" s="31"/>
      <c r="D250" s="31"/>
      <c r="E250" s="31"/>
      <c r="F250" s="31"/>
      <c r="G250" s="31"/>
      <c r="H250" s="31"/>
      <c r="I250" s="31"/>
      <c r="J250" s="31"/>
    </row>
    <row r="251" spans="1:10" ht="14.25" customHeight="1" x14ac:dyDescent="0.15">
      <c r="A251" s="31"/>
      <c r="B251" s="31"/>
      <c r="C251" s="31"/>
      <c r="D251" s="31"/>
      <c r="E251" s="31"/>
      <c r="F251" s="31"/>
      <c r="G251" s="31"/>
      <c r="H251" s="31"/>
      <c r="I251" s="31"/>
      <c r="J251" s="31"/>
    </row>
    <row r="252" spans="1:10" ht="14.25" customHeight="1" x14ac:dyDescent="0.15">
      <c r="A252" s="31"/>
      <c r="B252" s="31"/>
      <c r="C252" s="31"/>
      <c r="D252" s="31"/>
      <c r="E252" s="31"/>
      <c r="F252" s="31"/>
      <c r="G252" s="31"/>
      <c r="H252" s="31"/>
      <c r="I252" s="31"/>
      <c r="J252" s="31"/>
    </row>
    <row r="253" spans="1:10" ht="14.25" customHeight="1" x14ac:dyDescent="0.15">
      <c r="A253" s="31"/>
      <c r="B253" s="31"/>
      <c r="C253" s="31"/>
      <c r="D253" s="31"/>
      <c r="E253" s="31"/>
      <c r="F253" s="31"/>
      <c r="G253" s="31"/>
      <c r="H253" s="31"/>
      <c r="I253" s="31"/>
      <c r="J253" s="31"/>
    </row>
    <row r="254" spans="1:10" ht="14.25" customHeight="1" x14ac:dyDescent="0.15">
      <c r="A254" s="31"/>
      <c r="B254" s="31"/>
      <c r="C254" s="31"/>
      <c r="D254" s="31"/>
      <c r="E254" s="31"/>
      <c r="F254" s="31"/>
      <c r="G254" s="31"/>
      <c r="H254" s="31"/>
      <c r="I254" s="31"/>
      <c r="J254" s="31"/>
    </row>
    <row r="255" spans="1:10" ht="14.25" customHeight="1" x14ac:dyDescent="0.15">
      <c r="A255" s="31"/>
      <c r="B255" s="31"/>
      <c r="C255" s="31"/>
      <c r="D255" s="31"/>
      <c r="E255" s="31"/>
      <c r="F255" s="31"/>
      <c r="G255" s="31"/>
      <c r="H255" s="31"/>
      <c r="I255" s="31"/>
      <c r="J255" s="31"/>
    </row>
    <row r="256" spans="1:10" ht="14.25" customHeight="1" x14ac:dyDescent="0.15">
      <c r="A256" s="31"/>
      <c r="B256" s="31"/>
      <c r="C256" s="31"/>
      <c r="D256" s="31"/>
      <c r="E256" s="31"/>
      <c r="F256" s="31"/>
      <c r="G256" s="31"/>
      <c r="H256" s="31"/>
      <c r="I256" s="31"/>
      <c r="J256" s="31"/>
    </row>
    <row r="257" spans="1:10" ht="14.25" customHeight="1" x14ac:dyDescent="0.15">
      <c r="A257" s="31"/>
      <c r="B257" s="31"/>
      <c r="C257" s="31"/>
      <c r="D257" s="31"/>
      <c r="E257" s="31"/>
      <c r="F257" s="31"/>
      <c r="G257" s="31"/>
      <c r="H257" s="31"/>
      <c r="I257" s="31"/>
      <c r="J257" s="31"/>
    </row>
    <row r="258" spans="1:10" ht="14.25" customHeight="1" x14ac:dyDescent="0.15">
      <c r="A258" s="31"/>
      <c r="B258" s="31"/>
      <c r="C258" s="31"/>
      <c r="D258" s="31"/>
      <c r="E258" s="31"/>
      <c r="F258" s="31"/>
      <c r="G258" s="31"/>
      <c r="H258" s="31"/>
      <c r="I258" s="31"/>
      <c r="J258" s="31"/>
    </row>
    <row r="259" spans="1:10" ht="14.25" customHeight="1" x14ac:dyDescent="0.15">
      <c r="A259" s="31"/>
      <c r="B259" s="31"/>
      <c r="C259" s="31"/>
      <c r="D259" s="31"/>
      <c r="E259" s="31"/>
      <c r="F259" s="31"/>
      <c r="G259" s="31"/>
      <c r="H259" s="31"/>
      <c r="I259" s="31"/>
      <c r="J259" s="31"/>
    </row>
    <row r="260" spans="1:10" ht="14.25" customHeight="1" x14ac:dyDescent="0.15">
      <c r="A260" s="31"/>
      <c r="B260" s="31"/>
      <c r="C260" s="31"/>
      <c r="D260" s="31"/>
      <c r="E260" s="31"/>
      <c r="F260" s="31"/>
      <c r="G260" s="31"/>
      <c r="H260" s="31"/>
      <c r="I260" s="31"/>
      <c r="J260" s="31"/>
    </row>
    <row r="261" spans="1:10" ht="14.25" customHeight="1" x14ac:dyDescent="0.15">
      <c r="A261" s="31"/>
      <c r="B261" s="31"/>
      <c r="C261" s="31"/>
      <c r="D261" s="31"/>
      <c r="E261" s="31"/>
      <c r="F261" s="31"/>
      <c r="G261" s="31"/>
      <c r="H261" s="31"/>
      <c r="I261" s="31"/>
      <c r="J261" s="31"/>
    </row>
    <row r="262" spans="1:10" ht="14.25" customHeight="1" x14ac:dyDescent="0.15">
      <c r="A262" s="31"/>
      <c r="B262" s="31"/>
      <c r="C262" s="31"/>
      <c r="D262" s="31"/>
      <c r="E262" s="31"/>
      <c r="F262" s="31"/>
      <c r="G262" s="31"/>
      <c r="H262" s="31"/>
      <c r="I262" s="31"/>
      <c r="J262" s="31"/>
    </row>
    <row r="263" spans="1:10" ht="14.25" customHeight="1" x14ac:dyDescent="0.15">
      <c r="A263" s="31"/>
      <c r="B263" s="31"/>
      <c r="C263" s="31"/>
      <c r="D263" s="31"/>
      <c r="E263" s="31"/>
      <c r="F263" s="31"/>
      <c r="G263" s="31"/>
      <c r="H263" s="31"/>
      <c r="I263" s="31"/>
      <c r="J263" s="31"/>
    </row>
    <row r="264" spans="1:10" ht="14.25" customHeight="1" x14ac:dyDescent="0.15">
      <c r="A264" s="31"/>
      <c r="B264" s="31"/>
      <c r="C264" s="31"/>
      <c r="D264" s="31"/>
      <c r="E264" s="31"/>
      <c r="F264" s="31"/>
      <c r="G264" s="31"/>
      <c r="H264" s="31"/>
      <c r="I264" s="31"/>
      <c r="J264" s="31"/>
    </row>
    <row r="265" spans="1:10" ht="14.25" customHeight="1" x14ac:dyDescent="0.15">
      <c r="A265" s="31"/>
      <c r="B265" s="31"/>
      <c r="C265" s="31"/>
      <c r="D265" s="31"/>
      <c r="E265" s="31"/>
      <c r="F265" s="31"/>
      <c r="G265" s="31"/>
      <c r="H265" s="31"/>
      <c r="I265" s="31"/>
      <c r="J265" s="31"/>
    </row>
    <row r="266" spans="1:10" ht="14.25" customHeight="1" x14ac:dyDescent="0.15">
      <c r="A266" s="31"/>
      <c r="B266" s="31"/>
      <c r="C266" s="31"/>
      <c r="D266" s="31"/>
      <c r="E266" s="31"/>
      <c r="F266" s="31"/>
      <c r="G266" s="31"/>
      <c r="H266" s="31"/>
      <c r="I266" s="31"/>
      <c r="J266" s="31"/>
    </row>
    <row r="267" spans="1:10" ht="14.25" customHeight="1" x14ac:dyDescent="0.15">
      <c r="A267" s="31"/>
      <c r="B267" s="31"/>
      <c r="C267" s="31"/>
      <c r="D267" s="31"/>
      <c r="E267" s="31"/>
      <c r="F267" s="31"/>
      <c r="G267" s="31"/>
      <c r="H267" s="31"/>
      <c r="I267" s="31"/>
      <c r="J267" s="31"/>
    </row>
    <row r="268" spans="1:10" ht="14.25" customHeight="1" x14ac:dyDescent="0.15">
      <c r="A268" s="31"/>
      <c r="B268" s="31"/>
      <c r="C268" s="31"/>
      <c r="D268" s="31"/>
      <c r="E268" s="31"/>
      <c r="F268" s="31"/>
      <c r="G268" s="31"/>
      <c r="H268" s="31"/>
      <c r="I268" s="31"/>
      <c r="J268" s="31"/>
    </row>
    <row r="269" spans="1:10" ht="14.25" customHeight="1" x14ac:dyDescent="0.15">
      <c r="A269" s="31"/>
      <c r="B269" s="31"/>
      <c r="C269" s="31"/>
      <c r="D269" s="31"/>
      <c r="E269" s="31"/>
      <c r="F269" s="31"/>
      <c r="G269" s="31"/>
      <c r="H269" s="31"/>
      <c r="I269" s="31"/>
      <c r="J269" s="31"/>
    </row>
    <row r="270" spans="1:10" ht="14.25" customHeight="1" x14ac:dyDescent="0.15">
      <c r="A270" s="31"/>
      <c r="B270" s="31"/>
      <c r="C270" s="31"/>
      <c r="D270" s="31"/>
      <c r="E270" s="31"/>
      <c r="F270" s="31"/>
      <c r="G270" s="31"/>
      <c r="H270" s="31"/>
      <c r="I270" s="31"/>
      <c r="J270" s="31"/>
    </row>
    <row r="271" spans="1:10" ht="14.25" customHeight="1" x14ac:dyDescent="0.15">
      <c r="A271" s="31"/>
      <c r="B271" s="31"/>
      <c r="C271" s="31"/>
      <c r="D271" s="31"/>
      <c r="E271" s="31"/>
      <c r="F271" s="31"/>
      <c r="G271" s="31"/>
      <c r="H271" s="31"/>
      <c r="I271" s="31"/>
      <c r="J271" s="31"/>
    </row>
    <row r="272" spans="1:10" ht="14.25" customHeight="1" x14ac:dyDescent="0.15">
      <c r="A272" s="31"/>
      <c r="B272" s="31"/>
      <c r="C272" s="31"/>
      <c r="D272" s="31"/>
      <c r="E272" s="31"/>
      <c r="F272" s="31"/>
      <c r="G272" s="31"/>
      <c r="H272" s="31"/>
      <c r="I272" s="31"/>
      <c r="J272" s="31"/>
    </row>
    <row r="273" spans="1:10" ht="14.25" customHeight="1" x14ac:dyDescent="0.15">
      <c r="A273" s="31"/>
      <c r="B273" s="31"/>
      <c r="C273" s="31"/>
      <c r="D273" s="31"/>
      <c r="E273" s="31"/>
      <c r="F273" s="31"/>
      <c r="G273" s="31"/>
      <c r="H273" s="31"/>
      <c r="I273" s="31"/>
      <c r="J273" s="31"/>
    </row>
    <row r="274" spans="1:10" ht="14.25" customHeight="1" x14ac:dyDescent="0.15">
      <c r="A274" s="31"/>
      <c r="B274" s="31"/>
      <c r="C274" s="31"/>
      <c r="D274" s="31"/>
      <c r="E274" s="31"/>
      <c r="F274" s="31"/>
      <c r="G274" s="31"/>
      <c r="H274" s="31"/>
      <c r="I274" s="31"/>
      <c r="J274" s="31"/>
    </row>
    <row r="275" spans="1:10" ht="14.25" customHeight="1" x14ac:dyDescent="0.15">
      <c r="A275" s="31"/>
      <c r="B275" s="31"/>
      <c r="C275" s="31"/>
      <c r="D275" s="31"/>
      <c r="E275" s="31"/>
      <c r="F275" s="31"/>
      <c r="G275" s="31"/>
      <c r="H275" s="31"/>
      <c r="I275" s="31"/>
      <c r="J275" s="31"/>
    </row>
    <row r="276" spans="1:10" ht="14.25" customHeight="1" x14ac:dyDescent="0.15">
      <c r="A276" s="31"/>
      <c r="B276" s="31"/>
      <c r="C276" s="31"/>
      <c r="D276" s="31"/>
      <c r="E276" s="31"/>
      <c r="F276" s="31"/>
      <c r="G276" s="31"/>
      <c r="H276" s="31"/>
      <c r="I276" s="31"/>
      <c r="J276" s="31"/>
    </row>
    <row r="277" spans="1:10" ht="14.25" customHeight="1" x14ac:dyDescent="0.15">
      <c r="A277" s="31"/>
      <c r="B277" s="31"/>
      <c r="C277" s="31"/>
      <c r="D277" s="31"/>
      <c r="E277" s="31"/>
      <c r="F277" s="31"/>
      <c r="G277" s="31"/>
      <c r="H277" s="31"/>
      <c r="I277" s="31"/>
      <c r="J277" s="31"/>
    </row>
    <row r="278" spans="1:10" ht="14.25" customHeight="1" x14ac:dyDescent="0.15">
      <c r="A278" s="31"/>
      <c r="B278" s="31"/>
      <c r="C278" s="31"/>
      <c r="D278" s="31"/>
      <c r="E278" s="31"/>
      <c r="F278" s="31"/>
      <c r="G278" s="31"/>
      <c r="H278" s="31"/>
      <c r="I278" s="31"/>
      <c r="J278" s="31"/>
    </row>
    <row r="279" spans="1:10" ht="14.25" customHeight="1" x14ac:dyDescent="0.15">
      <c r="A279" s="31"/>
      <c r="B279" s="31"/>
      <c r="C279" s="31"/>
      <c r="D279" s="31"/>
      <c r="E279" s="31"/>
      <c r="F279" s="31"/>
      <c r="G279" s="31"/>
      <c r="H279" s="31"/>
      <c r="I279" s="31"/>
      <c r="J279" s="31"/>
    </row>
    <row r="280" spans="1:10" ht="14.25" customHeight="1" x14ac:dyDescent="0.15">
      <c r="A280" s="31"/>
      <c r="B280" s="31"/>
      <c r="C280" s="31"/>
      <c r="D280" s="31"/>
      <c r="E280" s="31"/>
      <c r="F280" s="31"/>
      <c r="G280" s="31"/>
      <c r="H280" s="31"/>
      <c r="I280" s="31"/>
      <c r="J280" s="31"/>
    </row>
    <row r="281" spans="1:10" ht="14.25" customHeight="1" x14ac:dyDescent="0.15">
      <c r="A281" s="31"/>
      <c r="B281" s="31"/>
      <c r="C281" s="31"/>
      <c r="D281" s="31"/>
      <c r="E281" s="31"/>
      <c r="F281" s="31"/>
      <c r="G281" s="31"/>
      <c r="H281" s="31"/>
      <c r="I281" s="31"/>
      <c r="J281" s="31"/>
    </row>
    <row r="282" spans="1:10" ht="14.25" customHeight="1" x14ac:dyDescent="0.15">
      <c r="A282" s="31"/>
      <c r="B282" s="31"/>
      <c r="C282" s="31"/>
      <c r="D282" s="31"/>
      <c r="E282" s="31"/>
      <c r="F282" s="31"/>
      <c r="G282" s="31"/>
      <c r="H282" s="31"/>
      <c r="I282" s="31"/>
      <c r="J282" s="31"/>
    </row>
    <row r="283" spans="1:10" ht="14.25" customHeight="1" x14ac:dyDescent="0.15">
      <c r="A283" s="31"/>
      <c r="B283" s="31"/>
      <c r="C283" s="31"/>
      <c r="D283" s="31"/>
      <c r="E283" s="31"/>
      <c r="F283" s="31"/>
      <c r="G283" s="31"/>
      <c r="H283" s="31"/>
      <c r="I283" s="31"/>
      <c r="J283" s="31"/>
    </row>
    <row r="284" spans="1:10" ht="14.25" customHeight="1" x14ac:dyDescent="0.15">
      <c r="A284" s="31"/>
      <c r="B284" s="31"/>
      <c r="C284" s="31"/>
      <c r="D284" s="31"/>
      <c r="E284" s="31"/>
      <c r="F284" s="31"/>
      <c r="G284" s="31"/>
      <c r="H284" s="31"/>
      <c r="I284" s="31"/>
      <c r="J284" s="31"/>
    </row>
    <row r="285" spans="1:10" ht="14.25" customHeight="1" x14ac:dyDescent="0.15">
      <c r="A285" s="31"/>
      <c r="B285" s="31"/>
      <c r="C285" s="31"/>
      <c r="D285" s="31"/>
      <c r="E285" s="31"/>
      <c r="F285" s="31"/>
      <c r="G285" s="31"/>
      <c r="H285" s="31"/>
      <c r="I285" s="31"/>
      <c r="J285" s="31"/>
    </row>
    <row r="286" spans="1:10" ht="14.25" customHeight="1" x14ac:dyDescent="0.15">
      <c r="A286" s="31"/>
      <c r="B286" s="31"/>
      <c r="C286" s="31"/>
      <c r="D286" s="31"/>
      <c r="E286" s="31"/>
      <c r="F286" s="31"/>
      <c r="G286" s="31"/>
      <c r="H286" s="31"/>
      <c r="I286" s="31"/>
      <c r="J286" s="31"/>
    </row>
    <row r="287" spans="1:10" ht="14.25" customHeight="1" x14ac:dyDescent="0.15">
      <c r="A287" s="31"/>
      <c r="B287" s="31"/>
      <c r="C287" s="31"/>
      <c r="D287" s="31"/>
      <c r="E287" s="31"/>
      <c r="F287" s="31"/>
      <c r="G287" s="31"/>
      <c r="H287" s="31"/>
      <c r="I287" s="31"/>
      <c r="J287" s="31"/>
    </row>
    <row r="288" spans="1:10" ht="14.25" customHeight="1" x14ac:dyDescent="0.15">
      <c r="A288" s="31"/>
      <c r="B288" s="31"/>
      <c r="C288" s="31"/>
      <c r="D288" s="31"/>
      <c r="E288" s="31"/>
      <c r="F288" s="31"/>
      <c r="G288" s="31"/>
      <c r="H288" s="31"/>
      <c r="I288" s="31"/>
      <c r="J288" s="31"/>
    </row>
    <row r="289" spans="1:10" ht="14.25" customHeight="1" x14ac:dyDescent="0.15">
      <c r="A289" s="31"/>
      <c r="B289" s="31"/>
      <c r="C289" s="31"/>
      <c r="D289" s="31"/>
      <c r="E289" s="31"/>
      <c r="F289" s="31"/>
      <c r="G289" s="31"/>
      <c r="H289" s="31"/>
      <c r="I289" s="31"/>
      <c r="J289" s="31"/>
    </row>
    <row r="290" spans="1:10" ht="14.25" customHeight="1" x14ac:dyDescent="0.15">
      <c r="A290" s="31"/>
      <c r="B290" s="31"/>
      <c r="C290" s="31"/>
      <c r="D290" s="31"/>
      <c r="E290" s="31"/>
      <c r="F290" s="31"/>
      <c r="G290" s="31"/>
      <c r="H290" s="31"/>
      <c r="I290" s="31"/>
      <c r="J290" s="31"/>
    </row>
    <row r="291" spans="1:10" ht="14.25" customHeight="1" x14ac:dyDescent="0.15">
      <c r="A291" s="31"/>
      <c r="B291" s="31"/>
      <c r="C291" s="31"/>
      <c r="D291" s="31"/>
      <c r="E291" s="31"/>
      <c r="F291" s="31"/>
      <c r="G291" s="31"/>
      <c r="H291" s="31"/>
      <c r="I291" s="31"/>
      <c r="J291" s="31"/>
    </row>
    <row r="292" spans="1:10" ht="14.25" customHeight="1" x14ac:dyDescent="0.15">
      <c r="A292" s="31"/>
      <c r="B292" s="31"/>
      <c r="C292" s="31"/>
      <c r="D292" s="31"/>
      <c r="E292" s="31"/>
      <c r="F292" s="31"/>
      <c r="G292" s="31"/>
      <c r="H292" s="31"/>
      <c r="I292" s="31"/>
      <c r="J292" s="31"/>
    </row>
    <row r="293" spans="1:10" ht="14.25" customHeight="1" x14ac:dyDescent="0.15">
      <c r="A293" s="31"/>
      <c r="B293" s="31"/>
      <c r="C293" s="31"/>
      <c r="D293" s="31"/>
      <c r="E293" s="31"/>
      <c r="F293" s="31"/>
      <c r="G293" s="31"/>
      <c r="H293" s="31"/>
      <c r="I293" s="31"/>
      <c r="J293" s="31"/>
    </row>
    <row r="294" spans="1:10" ht="14.25" customHeight="1" x14ac:dyDescent="0.15">
      <c r="A294" s="31"/>
      <c r="B294" s="31"/>
      <c r="C294" s="31"/>
      <c r="D294" s="31"/>
      <c r="E294" s="31"/>
      <c r="F294" s="31"/>
      <c r="G294" s="31"/>
      <c r="H294" s="31"/>
      <c r="I294" s="31"/>
      <c r="J294" s="31"/>
    </row>
    <row r="295" spans="1:10" ht="14.25" customHeight="1" x14ac:dyDescent="0.15">
      <c r="A295" s="31"/>
      <c r="B295" s="31"/>
      <c r="C295" s="31"/>
      <c r="D295" s="31"/>
      <c r="E295" s="31"/>
      <c r="F295" s="31"/>
      <c r="G295" s="31"/>
      <c r="H295" s="31"/>
      <c r="I295" s="31"/>
      <c r="J295" s="31"/>
    </row>
    <row r="296" spans="1:10" ht="14.25" customHeight="1" x14ac:dyDescent="0.15">
      <c r="A296" s="31"/>
      <c r="B296" s="31"/>
      <c r="C296" s="31"/>
      <c r="D296" s="31"/>
      <c r="E296" s="31"/>
      <c r="F296" s="31"/>
      <c r="G296" s="31"/>
      <c r="H296" s="31"/>
      <c r="I296" s="31"/>
      <c r="J296" s="31"/>
    </row>
    <row r="297" spans="1:10" ht="14.25" customHeight="1" x14ac:dyDescent="0.15">
      <c r="A297" s="31"/>
      <c r="B297" s="31"/>
      <c r="C297" s="31"/>
      <c r="D297" s="31"/>
      <c r="E297" s="31"/>
      <c r="F297" s="31"/>
      <c r="G297" s="31"/>
      <c r="H297" s="31"/>
      <c r="I297" s="31"/>
      <c r="J297" s="31"/>
    </row>
    <row r="298" spans="1:10" ht="14.25" customHeight="1" x14ac:dyDescent="0.15">
      <c r="A298" s="31"/>
      <c r="B298" s="31"/>
      <c r="C298" s="31"/>
      <c r="D298" s="31"/>
      <c r="E298" s="31"/>
      <c r="F298" s="31"/>
      <c r="G298" s="31"/>
      <c r="H298" s="31"/>
      <c r="I298" s="31"/>
      <c r="J298" s="31"/>
    </row>
    <row r="299" spans="1:10" ht="14.25" customHeight="1" x14ac:dyDescent="0.15">
      <c r="A299" s="31"/>
      <c r="B299" s="31"/>
      <c r="C299" s="31"/>
      <c r="D299" s="31"/>
      <c r="E299" s="31"/>
      <c r="F299" s="31"/>
      <c r="G299" s="31"/>
      <c r="H299" s="31"/>
      <c r="I299" s="31"/>
      <c r="J299" s="31"/>
    </row>
    <row r="300" spans="1:10" ht="14.25" customHeight="1" x14ac:dyDescent="0.15">
      <c r="A300" s="31"/>
      <c r="B300" s="31"/>
      <c r="C300" s="31"/>
      <c r="D300" s="31"/>
      <c r="E300" s="31"/>
      <c r="F300" s="31"/>
      <c r="G300" s="31"/>
      <c r="H300" s="31"/>
      <c r="I300" s="31"/>
      <c r="J300" s="31"/>
    </row>
    <row r="301" spans="1:10" ht="14.25" customHeight="1" x14ac:dyDescent="0.15">
      <c r="A301" s="31"/>
      <c r="B301" s="31"/>
      <c r="C301" s="31"/>
      <c r="D301" s="31"/>
      <c r="E301" s="31"/>
      <c r="F301" s="31"/>
      <c r="G301" s="31"/>
      <c r="H301" s="31"/>
      <c r="I301" s="31"/>
      <c r="J301" s="31"/>
    </row>
    <row r="302" spans="1:10" ht="14.25" customHeight="1" x14ac:dyDescent="0.15">
      <c r="A302" s="31"/>
      <c r="B302" s="31"/>
      <c r="C302" s="31"/>
      <c r="D302" s="31"/>
      <c r="E302" s="31"/>
      <c r="F302" s="31"/>
      <c r="G302" s="31"/>
      <c r="H302" s="31"/>
      <c r="I302" s="31"/>
      <c r="J302" s="31"/>
    </row>
    <row r="303" spans="1:10" ht="14.25" customHeight="1" x14ac:dyDescent="0.15">
      <c r="A303" s="31"/>
      <c r="B303" s="31"/>
      <c r="C303" s="31"/>
      <c r="D303" s="31"/>
      <c r="E303" s="31"/>
      <c r="F303" s="31"/>
      <c r="G303" s="31"/>
      <c r="H303" s="31"/>
      <c r="I303" s="31"/>
      <c r="J303" s="31"/>
    </row>
    <row r="304" spans="1:10" ht="14.25" customHeight="1" x14ac:dyDescent="0.15">
      <c r="A304" s="31"/>
      <c r="B304" s="31"/>
      <c r="C304" s="31"/>
      <c r="D304" s="31"/>
      <c r="E304" s="31"/>
      <c r="F304" s="31"/>
      <c r="G304" s="31"/>
      <c r="H304" s="31"/>
      <c r="I304" s="31"/>
      <c r="J304" s="31"/>
    </row>
    <row r="305" spans="1:10" ht="14.25" customHeight="1" x14ac:dyDescent="0.15">
      <c r="A305" s="31"/>
      <c r="B305" s="31"/>
      <c r="C305" s="31"/>
      <c r="D305" s="31"/>
      <c r="E305" s="31"/>
      <c r="F305" s="31"/>
      <c r="G305" s="31"/>
      <c r="H305" s="31"/>
      <c r="I305" s="31"/>
      <c r="J305" s="31"/>
    </row>
    <row r="306" spans="1:10" ht="14.25" customHeight="1" x14ac:dyDescent="0.15">
      <c r="A306" s="31"/>
      <c r="B306" s="31"/>
      <c r="C306" s="31"/>
      <c r="D306" s="31"/>
      <c r="E306" s="31"/>
      <c r="F306" s="31"/>
      <c r="G306" s="31"/>
      <c r="H306" s="31"/>
      <c r="I306" s="31"/>
      <c r="J306" s="31"/>
    </row>
    <row r="307" spans="1:10" ht="14.25" customHeight="1" x14ac:dyDescent="0.15">
      <c r="A307" s="31"/>
      <c r="B307" s="31"/>
      <c r="C307" s="31"/>
      <c r="D307" s="31"/>
      <c r="E307" s="31"/>
      <c r="F307" s="31"/>
      <c r="G307" s="31"/>
      <c r="H307" s="31"/>
      <c r="I307" s="31"/>
      <c r="J307" s="31"/>
    </row>
    <row r="308" spans="1:10" ht="14.25" customHeight="1" x14ac:dyDescent="0.15">
      <c r="A308" s="31"/>
      <c r="B308" s="31"/>
      <c r="C308" s="31"/>
      <c r="D308" s="31"/>
      <c r="E308" s="31"/>
      <c r="F308" s="31"/>
      <c r="G308" s="31"/>
      <c r="H308" s="31"/>
      <c r="I308" s="31"/>
      <c r="J308" s="31"/>
    </row>
    <row r="309" spans="1:10" ht="14.25" customHeight="1" x14ac:dyDescent="0.15">
      <c r="A309" s="31"/>
      <c r="B309" s="31"/>
      <c r="C309" s="31"/>
      <c r="D309" s="31"/>
      <c r="E309" s="31"/>
      <c r="F309" s="31"/>
      <c r="G309" s="31"/>
      <c r="H309" s="31"/>
      <c r="I309" s="31"/>
      <c r="J309" s="31"/>
    </row>
    <row r="310" spans="1:10" ht="14.25" customHeight="1" x14ac:dyDescent="0.15">
      <c r="A310" s="31"/>
      <c r="B310" s="31"/>
      <c r="C310" s="31"/>
      <c r="D310" s="31"/>
      <c r="E310" s="31"/>
      <c r="F310" s="31"/>
      <c r="G310" s="31"/>
      <c r="H310" s="31"/>
      <c r="I310" s="31"/>
      <c r="J310" s="31"/>
    </row>
    <row r="311" spans="1:10" ht="14.25" customHeight="1" x14ac:dyDescent="0.15">
      <c r="A311" s="31"/>
      <c r="B311" s="31"/>
      <c r="C311" s="31"/>
      <c r="D311" s="31"/>
      <c r="E311" s="31"/>
      <c r="F311" s="31"/>
      <c r="G311" s="31"/>
      <c r="H311" s="31"/>
      <c r="I311" s="31"/>
      <c r="J311" s="31"/>
    </row>
    <row r="312" spans="1:10" ht="14.25" customHeight="1" x14ac:dyDescent="0.15">
      <c r="A312" s="31"/>
      <c r="B312" s="31"/>
      <c r="C312" s="31"/>
      <c r="D312" s="31"/>
      <c r="E312" s="31"/>
      <c r="F312" s="31"/>
      <c r="G312" s="31"/>
      <c r="H312" s="31"/>
      <c r="I312" s="31"/>
      <c r="J312" s="31"/>
    </row>
    <row r="313" spans="1:10" ht="14.25" customHeight="1" x14ac:dyDescent="0.15">
      <c r="A313" s="31"/>
      <c r="B313" s="31"/>
      <c r="C313" s="31"/>
      <c r="D313" s="31"/>
      <c r="E313" s="31"/>
      <c r="F313" s="31"/>
      <c r="G313" s="31"/>
      <c r="H313" s="31"/>
      <c r="I313" s="31"/>
      <c r="J313" s="31"/>
    </row>
    <row r="314" spans="1:10" ht="14.25" customHeight="1" x14ac:dyDescent="0.15">
      <c r="A314" s="31"/>
      <c r="B314" s="31"/>
      <c r="C314" s="31"/>
      <c r="D314" s="31"/>
      <c r="E314" s="31"/>
      <c r="F314" s="31"/>
      <c r="G314" s="31"/>
      <c r="H314" s="31"/>
      <c r="I314" s="31"/>
      <c r="J314" s="31"/>
    </row>
    <row r="315" spans="1:10" ht="14.25" customHeight="1" x14ac:dyDescent="0.15"/>
    <row r="316" spans="1:10" ht="14.25" customHeight="1" x14ac:dyDescent="0.15"/>
    <row r="317" spans="1:10" ht="14.25" customHeight="1" x14ac:dyDescent="0.15"/>
    <row r="318" spans="1:10" ht="14.25" customHeight="1" x14ac:dyDescent="0.15"/>
    <row r="319" spans="1:10" ht="14.25" customHeight="1" x14ac:dyDescent="0.15"/>
    <row r="320" spans="1:10" ht="14.25" customHeight="1" x14ac:dyDescent="0.15"/>
    <row r="321" ht="14.25" customHeight="1" x14ac:dyDescent="0.15"/>
    <row r="322" ht="14.25" customHeight="1" x14ac:dyDescent="0.15"/>
    <row r="323" ht="14.25" customHeight="1" x14ac:dyDescent="0.15"/>
    <row r="324" ht="14.25" customHeight="1" x14ac:dyDescent="0.15"/>
    <row r="325" ht="14.25" customHeight="1" x14ac:dyDescent="0.15"/>
    <row r="326" ht="14.25" customHeight="1" x14ac:dyDescent="0.15"/>
    <row r="327" ht="14.25" customHeight="1" x14ac:dyDescent="0.15"/>
    <row r="328" ht="14.25" customHeight="1" x14ac:dyDescent="0.15"/>
    <row r="329" ht="14.25" customHeight="1" x14ac:dyDescent="0.15"/>
    <row r="330" ht="14.25" customHeight="1" x14ac:dyDescent="0.15"/>
    <row r="331" ht="14.25" customHeight="1" x14ac:dyDescent="0.15"/>
    <row r="332" ht="14.25" customHeight="1" x14ac:dyDescent="0.15"/>
    <row r="333" ht="14.25" customHeight="1" x14ac:dyDescent="0.15"/>
    <row r="334" ht="14.25" customHeight="1" x14ac:dyDescent="0.15"/>
    <row r="335" ht="14.25" customHeight="1" x14ac:dyDescent="0.15"/>
    <row r="336" ht="14.25" customHeight="1" x14ac:dyDescent="0.15"/>
    <row r="337" ht="14.25" customHeight="1" x14ac:dyDescent="0.15"/>
    <row r="338" ht="14.25" customHeight="1" x14ac:dyDescent="0.15"/>
    <row r="339" ht="14.25" customHeight="1" x14ac:dyDescent="0.15"/>
    <row r="340" ht="14.25" customHeight="1" x14ac:dyDescent="0.15"/>
    <row r="341" ht="14.25" customHeight="1" x14ac:dyDescent="0.15"/>
    <row r="342" ht="14.25" customHeight="1" x14ac:dyDescent="0.15"/>
    <row r="343" ht="14.25" customHeight="1" x14ac:dyDescent="0.15"/>
    <row r="344" ht="14.25" customHeight="1" x14ac:dyDescent="0.15"/>
    <row r="345" ht="14.25" customHeight="1" x14ac:dyDescent="0.15"/>
    <row r="346" ht="14.25" customHeight="1" x14ac:dyDescent="0.15"/>
    <row r="347" ht="14.25" customHeight="1" x14ac:dyDescent="0.15"/>
    <row r="348" ht="14.25" customHeight="1" x14ac:dyDescent="0.15"/>
    <row r="349" ht="14.25" customHeight="1" x14ac:dyDescent="0.15"/>
    <row r="350" ht="14.25" customHeight="1" x14ac:dyDescent="0.15"/>
    <row r="351" ht="14.25" customHeight="1" x14ac:dyDescent="0.15"/>
    <row r="352" ht="14.25" customHeight="1" x14ac:dyDescent="0.15"/>
    <row r="353" ht="14.25" customHeight="1" x14ac:dyDescent="0.15"/>
    <row r="354" ht="14.25" customHeight="1" x14ac:dyDescent="0.15"/>
    <row r="355" ht="14.25" customHeight="1" x14ac:dyDescent="0.15"/>
    <row r="356" ht="14.25" customHeight="1" x14ac:dyDescent="0.15"/>
    <row r="357" ht="14.25" customHeight="1" x14ac:dyDescent="0.15"/>
    <row r="358" ht="14.25" customHeight="1" x14ac:dyDescent="0.15"/>
    <row r="359" ht="14.25" customHeight="1" x14ac:dyDescent="0.15"/>
    <row r="360" ht="14.25" customHeight="1" x14ac:dyDescent="0.15"/>
    <row r="361" ht="14.25" customHeight="1" x14ac:dyDescent="0.15"/>
    <row r="362" ht="14.25" customHeight="1" x14ac:dyDescent="0.15"/>
    <row r="363" ht="14.25" customHeight="1" x14ac:dyDescent="0.15"/>
    <row r="364" ht="14.25" customHeight="1" x14ac:dyDescent="0.15"/>
    <row r="365" ht="14.25" customHeight="1" x14ac:dyDescent="0.15"/>
    <row r="366" ht="14.25" customHeight="1" x14ac:dyDescent="0.15"/>
    <row r="367" ht="14.25" customHeight="1" x14ac:dyDescent="0.15"/>
    <row r="368" ht="14.25" customHeight="1" x14ac:dyDescent="0.15"/>
    <row r="369" ht="14.25" customHeight="1" x14ac:dyDescent="0.15"/>
    <row r="370" ht="14.25" customHeight="1" x14ac:dyDescent="0.15"/>
    <row r="371" ht="14.25" customHeight="1" x14ac:dyDescent="0.15"/>
    <row r="372" ht="14.25" customHeight="1" x14ac:dyDescent="0.15"/>
    <row r="373" ht="14.25" customHeight="1" x14ac:dyDescent="0.15"/>
    <row r="374" ht="14.25" customHeight="1" x14ac:dyDescent="0.15"/>
    <row r="375" ht="14.25" customHeight="1" x14ac:dyDescent="0.15"/>
    <row r="376" ht="14.25" customHeight="1" x14ac:dyDescent="0.15"/>
    <row r="377" ht="14.25" customHeight="1" x14ac:dyDescent="0.15"/>
    <row r="378" ht="14.25" customHeight="1" x14ac:dyDescent="0.15"/>
    <row r="379" ht="14.25" customHeight="1" x14ac:dyDescent="0.15"/>
    <row r="380" ht="14.25" customHeight="1" x14ac:dyDescent="0.15"/>
    <row r="381" ht="14.25" customHeight="1" x14ac:dyDescent="0.15"/>
    <row r="382" ht="14.25" customHeight="1" x14ac:dyDescent="0.15"/>
    <row r="383" ht="14.25" customHeight="1" x14ac:dyDescent="0.15"/>
    <row r="384" ht="14.25" customHeight="1" x14ac:dyDescent="0.15"/>
    <row r="385" ht="14.25" customHeight="1" x14ac:dyDescent="0.15"/>
    <row r="386" ht="14.25" customHeight="1" x14ac:dyDescent="0.15"/>
    <row r="387" ht="14.25" customHeight="1" x14ac:dyDescent="0.15"/>
    <row r="388" ht="14.25" customHeight="1" x14ac:dyDescent="0.15"/>
    <row r="389" ht="14.25" customHeight="1" x14ac:dyDescent="0.15"/>
    <row r="390" ht="14.25" customHeight="1" x14ac:dyDescent="0.15"/>
    <row r="391" ht="14.25" customHeight="1" x14ac:dyDescent="0.15"/>
    <row r="392" ht="14.25" customHeight="1" x14ac:dyDescent="0.15"/>
    <row r="393" ht="14.25" customHeight="1" x14ac:dyDescent="0.15"/>
    <row r="394" ht="14.25" customHeight="1" x14ac:dyDescent="0.15"/>
    <row r="395" ht="14.25" customHeight="1" x14ac:dyDescent="0.15"/>
    <row r="396" ht="14.25" customHeight="1" x14ac:dyDescent="0.15"/>
    <row r="397" ht="14.25" customHeight="1" x14ac:dyDescent="0.15"/>
    <row r="398" ht="14.25" customHeight="1" x14ac:dyDescent="0.15"/>
    <row r="399" ht="14.25" customHeight="1" x14ac:dyDescent="0.15"/>
    <row r="400" ht="14.25" customHeight="1" x14ac:dyDescent="0.15"/>
    <row r="401" ht="14.25" customHeight="1" x14ac:dyDescent="0.15"/>
    <row r="402" ht="14.25" customHeight="1" x14ac:dyDescent="0.15"/>
    <row r="403" ht="14.25" customHeight="1" x14ac:dyDescent="0.15"/>
    <row r="404" ht="14.25" customHeight="1" x14ac:dyDescent="0.15"/>
    <row r="405" ht="14.25" customHeight="1" x14ac:dyDescent="0.15"/>
    <row r="406" ht="14.25" customHeight="1" x14ac:dyDescent="0.15"/>
    <row r="407" ht="14.25" customHeight="1" x14ac:dyDescent="0.15"/>
    <row r="408" ht="14.25" customHeight="1" x14ac:dyDescent="0.15"/>
    <row r="409" ht="14.25" customHeight="1" x14ac:dyDescent="0.15"/>
    <row r="410" ht="14.25" customHeight="1" x14ac:dyDescent="0.15"/>
    <row r="411" ht="14.25" customHeight="1" x14ac:dyDescent="0.15"/>
    <row r="412" ht="14.25" customHeight="1" x14ac:dyDescent="0.15"/>
    <row r="413" ht="14.25" customHeight="1" x14ac:dyDescent="0.15"/>
    <row r="414" ht="14.25" customHeight="1" x14ac:dyDescent="0.15"/>
    <row r="415" ht="14.25" customHeight="1" x14ac:dyDescent="0.15"/>
    <row r="416" ht="14.25" customHeight="1" x14ac:dyDescent="0.15"/>
    <row r="417" ht="14.25" customHeight="1" x14ac:dyDescent="0.15"/>
    <row r="418" ht="14.25" customHeight="1" x14ac:dyDescent="0.15"/>
    <row r="419" ht="14.25" customHeight="1" x14ac:dyDescent="0.15"/>
    <row r="420" ht="14.25" customHeight="1" x14ac:dyDescent="0.15"/>
    <row r="421" ht="14.25" customHeight="1" x14ac:dyDescent="0.15"/>
    <row r="422" ht="14.25" customHeight="1" x14ac:dyDescent="0.15"/>
    <row r="423" ht="14.25" customHeight="1" x14ac:dyDescent="0.15"/>
    <row r="424" ht="14.25" customHeight="1" x14ac:dyDescent="0.15"/>
    <row r="425" ht="14.25" customHeight="1" x14ac:dyDescent="0.15"/>
    <row r="426" ht="14.25" customHeight="1" x14ac:dyDescent="0.15"/>
    <row r="427" ht="14.25" customHeight="1" x14ac:dyDescent="0.15"/>
    <row r="428" ht="14.25" customHeight="1" x14ac:dyDescent="0.15"/>
    <row r="429" ht="14.25" customHeight="1" x14ac:dyDescent="0.15"/>
    <row r="430" ht="14.25" customHeight="1" x14ac:dyDescent="0.15"/>
    <row r="431" ht="14.25" customHeight="1" x14ac:dyDescent="0.15"/>
    <row r="432" ht="14.25" customHeight="1" x14ac:dyDescent="0.15"/>
    <row r="433" ht="14.25" customHeight="1" x14ac:dyDescent="0.15"/>
    <row r="434" ht="14.25" customHeight="1" x14ac:dyDescent="0.15"/>
    <row r="435" ht="14.25" customHeight="1" x14ac:dyDescent="0.15"/>
    <row r="436" ht="14.25" customHeight="1" x14ac:dyDescent="0.15"/>
    <row r="437" ht="14.25" customHeight="1" x14ac:dyDescent="0.15"/>
    <row r="438" ht="14.25" customHeight="1" x14ac:dyDescent="0.15"/>
    <row r="439" ht="14.25" customHeight="1" x14ac:dyDescent="0.15"/>
    <row r="440" ht="14.25" customHeight="1" x14ac:dyDescent="0.15"/>
    <row r="441" ht="14.25" customHeight="1" x14ac:dyDescent="0.15"/>
    <row r="442" ht="14.25" customHeight="1" x14ac:dyDescent="0.15"/>
    <row r="443" ht="14.25" customHeight="1" x14ac:dyDescent="0.15"/>
    <row r="444" ht="14.25" customHeight="1" x14ac:dyDescent="0.15"/>
    <row r="445" ht="14.25" customHeight="1" x14ac:dyDescent="0.15"/>
    <row r="446" ht="14.25" customHeight="1" x14ac:dyDescent="0.15"/>
    <row r="447" ht="14.25" customHeight="1" x14ac:dyDescent="0.15"/>
    <row r="448" ht="14.25" customHeight="1" x14ac:dyDescent="0.15"/>
    <row r="449" ht="14.25" customHeight="1" x14ac:dyDescent="0.15"/>
    <row r="450" ht="14.25" customHeight="1" x14ac:dyDescent="0.15"/>
    <row r="451" ht="14.25" customHeight="1" x14ac:dyDescent="0.15"/>
    <row r="452" ht="14.25" customHeight="1" x14ac:dyDescent="0.15"/>
    <row r="453" ht="14.25" customHeight="1" x14ac:dyDescent="0.15"/>
    <row r="454" ht="14.25" customHeight="1" x14ac:dyDescent="0.15"/>
    <row r="455" ht="14.25" customHeight="1" x14ac:dyDescent="0.15"/>
    <row r="456" ht="14.25" customHeight="1" x14ac:dyDescent="0.15"/>
    <row r="457" ht="14.25" customHeight="1" x14ac:dyDescent="0.15"/>
    <row r="458" ht="14.25" customHeight="1" x14ac:dyDescent="0.15"/>
    <row r="459" ht="14.25" customHeight="1" x14ac:dyDescent="0.15"/>
    <row r="460" ht="14.25" customHeight="1" x14ac:dyDescent="0.15"/>
    <row r="461" ht="14.25" customHeight="1" x14ac:dyDescent="0.15"/>
    <row r="462" ht="14.25" customHeight="1" x14ac:dyDescent="0.15"/>
    <row r="463" ht="14.25" customHeight="1" x14ac:dyDescent="0.15"/>
    <row r="464" ht="14.25" customHeight="1" x14ac:dyDescent="0.15"/>
    <row r="465" ht="14.25" customHeight="1" x14ac:dyDescent="0.15"/>
    <row r="466" ht="14.25" customHeight="1" x14ac:dyDescent="0.15"/>
    <row r="467" ht="14.25" customHeight="1" x14ac:dyDescent="0.15"/>
    <row r="468" ht="14.25" customHeight="1" x14ac:dyDescent="0.15"/>
    <row r="469" ht="14.25" customHeight="1" x14ac:dyDescent="0.15"/>
    <row r="470" ht="14.25" customHeight="1" x14ac:dyDescent="0.15"/>
    <row r="471" ht="14.25" customHeight="1" x14ac:dyDescent="0.15"/>
    <row r="472" ht="14.25" customHeight="1" x14ac:dyDescent="0.15"/>
    <row r="473" ht="14.25" customHeight="1" x14ac:dyDescent="0.15"/>
    <row r="474" ht="14.25" customHeight="1" x14ac:dyDescent="0.15"/>
    <row r="475" ht="14.25" customHeight="1" x14ac:dyDescent="0.15"/>
    <row r="476" ht="14.25" customHeight="1" x14ac:dyDescent="0.15"/>
    <row r="477" ht="14.25" customHeight="1" x14ac:dyDescent="0.15"/>
    <row r="478" ht="14.25" customHeight="1" x14ac:dyDescent="0.15"/>
    <row r="479" ht="14.25" customHeight="1" x14ac:dyDescent="0.15"/>
    <row r="480" ht="14.25" customHeight="1" x14ac:dyDescent="0.15"/>
    <row r="481" ht="14.25" customHeight="1" x14ac:dyDescent="0.15"/>
    <row r="482" ht="14.25" customHeight="1" x14ac:dyDescent="0.15"/>
    <row r="483" ht="14.25" customHeight="1" x14ac:dyDescent="0.15"/>
    <row r="484" ht="14.25" customHeight="1" x14ac:dyDescent="0.15"/>
    <row r="485" ht="14.25" customHeight="1" x14ac:dyDescent="0.15"/>
    <row r="486" ht="14.25" customHeight="1" x14ac:dyDescent="0.15"/>
    <row r="487" ht="14.25" customHeight="1" x14ac:dyDescent="0.15"/>
    <row r="488" ht="14.25" customHeight="1" x14ac:dyDescent="0.15"/>
    <row r="489" ht="14.25" customHeight="1" x14ac:dyDescent="0.15"/>
    <row r="490" ht="14.25" customHeight="1" x14ac:dyDescent="0.15"/>
    <row r="491" ht="14.25" customHeight="1" x14ac:dyDescent="0.15"/>
    <row r="492" ht="14.25" customHeight="1" x14ac:dyDescent="0.15"/>
    <row r="493" ht="14.25" customHeight="1" x14ac:dyDescent="0.15"/>
    <row r="494" ht="14.25" customHeight="1" x14ac:dyDescent="0.15"/>
    <row r="495" ht="14.25" customHeight="1" x14ac:dyDescent="0.15"/>
    <row r="496" ht="14.25" customHeight="1" x14ac:dyDescent="0.15"/>
    <row r="497" ht="14.25" customHeight="1" x14ac:dyDescent="0.15"/>
    <row r="498" ht="14.25" customHeight="1" x14ac:dyDescent="0.15"/>
    <row r="499" ht="14.25" customHeight="1" x14ac:dyDescent="0.15"/>
    <row r="500" ht="14.25" customHeight="1" x14ac:dyDescent="0.15"/>
    <row r="501" ht="14.25" customHeight="1" x14ac:dyDescent="0.15"/>
    <row r="502" ht="14.25" customHeight="1" x14ac:dyDescent="0.15"/>
    <row r="503" ht="14.25" customHeight="1" x14ac:dyDescent="0.15"/>
    <row r="504" ht="14.25" customHeight="1" x14ac:dyDescent="0.15"/>
    <row r="505" ht="14.25" customHeight="1" x14ac:dyDescent="0.15"/>
    <row r="506" ht="14.25" customHeight="1" x14ac:dyDescent="0.15"/>
    <row r="507" ht="14.25" customHeight="1" x14ac:dyDescent="0.15"/>
    <row r="508" ht="14.25" customHeight="1" x14ac:dyDescent="0.15"/>
    <row r="509" ht="14.25" customHeight="1" x14ac:dyDescent="0.15"/>
    <row r="510" ht="14.25" customHeight="1" x14ac:dyDescent="0.15"/>
    <row r="511" ht="14.25" customHeight="1" x14ac:dyDescent="0.15"/>
    <row r="512" ht="14.25" customHeight="1" x14ac:dyDescent="0.15"/>
    <row r="513" ht="14.25" customHeight="1" x14ac:dyDescent="0.15"/>
    <row r="514" ht="14.25" customHeight="1" x14ac:dyDescent="0.15"/>
    <row r="515" ht="14.25" customHeight="1" x14ac:dyDescent="0.15"/>
    <row r="516" ht="14.25" customHeight="1" x14ac:dyDescent="0.15"/>
    <row r="517" ht="14.25" customHeight="1" x14ac:dyDescent="0.15"/>
    <row r="518" ht="14.25" customHeight="1" x14ac:dyDescent="0.15"/>
    <row r="519" ht="14.25" customHeight="1" x14ac:dyDescent="0.15"/>
    <row r="520" ht="14.25" customHeight="1" x14ac:dyDescent="0.15"/>
    <row r="521" ht="14.25" customHeight="1" x14ac:dyDescent="0.15"/>
    <row r="522" ht="14.25" customHeight="1" x14ac:dyDescent="0.15"/>
    <row r="523" ht="14.25" customHeight="1" x14ac:dyDescent="0.15"/>
    <row r="524" ht="14.25" customHeight="1" x14ac:dyDescent="0.15"/>
    <row r="525" ht="14.25" customHeight="1" x14ac:dyDescent="0.15"/>
    <row r="526" ht="14.25" customHeight="1" x14ac:dyDescent="0.15"/>
    <row r="527" ht="14.25" customHeight="1" x14ac:dyDescent="0.15"/>
    <row r="528" ht="14.25" customHeight="1" x14ac:dyDescent="0.15"/>
    <row r="529" ht="14.25" customHeight="1" x14ac:dyDescent="0.15"/>
    <row r="530" ht="14.25" customHeight="1" x14ac:dyDescent="0.15"/>
    <row r="531" ht="14.25" customHeight="1" x14ac:dyDescent="0.15"/>
    <row r="532" ht="14.25" customHeight="1" x14ac:dyDescent="0.15"/>
    <row r="533" ht="14.25" customHeight="1" x14ac:dyDescent="0.15"/>
    <row r="534" ht="14.25" customHeight="1" x14ac:dyDescent="0.15"/>
    <row r="535" ht="14.25" customHeight="1" x14ac:dyDescent="0.15"/>
    <row r="536" ht="14.25" customHeight="1" x14ac:dyDescent="0.15"/>
    <row r="537" ht="14.25" customHeight="1" x14ac:dyDescent="0.15"/>
    <row r="538" ht="14.25" customHeight="1" x14ac:dyDescent="0.15"/>
    <row r="539" ht="14.25" customHeight="1" x14ac:dyDescent="0.15"/>
    <row r="540" ht="14.25" customHeight="1" x14ac:dyDescent="0.15"/>
    <row r="541" ht="14.25" customHeight="1" x14ac:dyDescent="0.15"/>
    <row r="542" ht="14.25" customHeight="1" x14ac:dyDescent="0.15"/>
    <row r="543" ht="14.25" customHeight="1" x14ac:dyDescent="0.15"/>
    <row r="544" ht="14.25" customHeight="1" x14ac:dyDescent="0.15"/>
    <row r="545" ht="14.25" customHeight="1" x14ac:dyDescent="0.15"/>
    <row r="546" ht="14.25" customHeight="1" x14ac:dyDescent="0.15"/>
    <row r="547" ht="14.25" customHeight="1" x14ac:dyDescent="0.15"/>
    <row r="548" ht="14.25" customHeight="1" x14ac:dyDescent="0.15"/>
    <row r="549" ht="14.25" customHeight="1" x14ac:dyDescent="0.15"/>
    <row r="550" ht="14.25" customHeight="1" x14ac:dyDescent="0.15"/>
    <row r="551" ht="14.25" customHeight="1" x14ac:dyDescent="0.15"/>
    <row r="552" ht="14.25" customHeight="1" x14ac:dyDescent="0.15"/>
    <row r="553" ht="14.25" customHeight="1" x14ac:dyDescent="0.15"/>
    <row r="554" ht="14.25" customHeight="1" x14ac:dyDescent="0.15"/>
    <row r="555" ht="14.25" customHeight="1" x14ac:dyDescent="0.15"/>
    <row r="556" ht="14.25" customHeight="1" x14ac:dyDescent="0.15"/>
    <row r="557" ht="14.25" customHeight="1" x14ac:dyDescent="0.15"/>
    <row r="558" ht="14.25" customHeight="1" x14ac:dyDescent="0.15"/>
    <row r="559" ht="14.25" customHeight="1" x14ac:dyDescent="0.15"/>
    <row r="560" ht="14.25" customHeight="1" x14ac:dyDescent="0.15"/>
    <row r="561" ht="14.25" customHeight="1" x14ac:dyDescent="0.15"/>
    <row r="562" ht="14.25" customHeight="1" x14ac:dyDescent="0.15"/>
    <row r="563" ht="14.25" customHeight="1" x14ac:dyDescent="0.15"/>
    <row r="564" ht="14.25" customHeight="1" x14ac:dyDescent="0.15"/>
    <row r="565" ht="14.25" customHeight="1" x14ac:dyDescent="0.15"/>
    <row r="566" ht="14.25" customHeight="1" x14ac:dyDescent="0.15"/>
    <row r="567" ht="14.25" customHeight="1" x14ac:dyDescent="0.15"/>
    <row r="568" ht="14.25" customHeight="1" x14ac:dyDescent="0.15"/>
    <row r="569" ht="14.25" customHeight="1" x14ac:dyDescent="0.15"/>
    <row r="570" ht="14.25" customHeight="1" x14ac:dyDescent="0.15"/>
    <row r="571" ht="14.25" customHeight="1" x14ac:dyDescent="0.15"/>
    <row r="572" ht="14.25" customHeight="1" x14ac:dyDescent="0.15"/>
    <row r="573" ht="14.25" customHeight="1" x14ac:dyDescent="0.15"/>
    <row r="574" ht="14.25" customHeight="1" x14ac:dyDescent="0.15"/>
    <row r="575" ht="14.25" customHeight="1" x14ac:dyDescent="0.15"/>
    <row r="576" ht="14.25" customHeight="1" x14ac:dyDescent="0.15"/>
    <row r="577" ht="14.25" customHeight="1" x14ac:dyDescent="0.15"/>
    <row r="578" ht="14.25" customHeight="1" x14ac:dyDescent="0.15"/>
    <row r="579" ht="14.25" customHeight="1" x14ac:dyDescent="0.15"/>
    <row r="580" ht="14.25" customHeight="1" x14ac:dyDescent="0.15"/>
    <row r="581" ht="14.25" customHeight="1" x14ac:dyDescent="0.15"/>
    <row r="582" ht="14.25" customHeight="1" x14ac:dyDescent="0.15"/>
    <row r="583" ht="14.25" customHeight="1" x14ac:dyDescent="0.15"/>
    <row r="584" ht="14.25" customHeight="1" x14ac:dyDescent="0.15"/>
    <row r="585" ht="14.25" customHeight="1" x14ac:dyDescent="0.15"/>
    <row r="586" ht="14.25" customHeight="1" x14ac:dyDescent="0.15"/>
    <row r="587" ht="14.25" customHeight="1" x14ac:dyDescent="0.15"/>
    <row r="588" ht="14.25" customHeight="1" x14ac:dyDescent="0.15"/>
    <row r="589" ht="14.25" customHeight="1" x14ac:dyDescent="0.15"/>
    <row r="590" ht="14.25" customHeight="1" x14ac:dyDescent="0.15"/>
    <row r="591" ht="14.25" customHeight="1" x14ac:dyDescent="0.15"/>
    <row r="592" ht="14.25" customHeight="1" x14ac:dyDescent="0.15"/>
    <row r="593" ht="14.25" customHeight="1" x14ac:dyDescent="0.15"/>
    <row r="594" ht="14.25" customHeight="1" x14ac:dyDescent="0.15"/>
    <row r="595" ht="14.25" customHeight="1" x14ac:dyDescent="0.15"/>
    <row r="596" ht="14.25" customHeight="1" x14ac:dyDescent="0.15"/>
    <row r="597" ht="14.25" customHeight="1" x14ac:dyDescent="0.15"/>
    <row r="598" ht="14.25" customHeight="1" x14ac:dyDescent="0.15"/>
    <row r="599" ht="14.25" customHeight="1" x14ac:dyDescent="0.15"/>
    <row r="600" ht="14.25" customHeight="1" x14ac:dyDescent="0.15"/>
    <row r="601" ht="14.25" customHeight="1" x14ac:dyDescent="0.15"/>
    <row r="602" ht="14.25" customHeight="1" x14ac:dyDescent="0.15"/>
    <row r="603" ht="14.25" customHeight="1" x14ac:dyDescent="0.15"/>
    <row r="604" ht="14.25" customHeight="1" x14ac:dyDescent="0.15"/>
    <row r="605" ht="14.25" customHeight="1" x14ac:dyDescent="0.15"/>
    <row r="606" ht="14.25" customHeight="1" x14ac:dyDescent="0.15"/>
    <row r="607" ht="14.25" customHeight="1" x14ac:dyDescent="0.15"/>
    <row r="608" ht="14.25" customHeight="1" x14ac:dyDescent="0.15"/>
    <row r="609" ht="14.25" customHeight="1" x14ac:dyDescent="0.15"/>
    <row r="610" ht="14.25" customHeight="1" x14ac:dyDescent="0.15"/>
    <row r="611" ht="14.25" customHeight="1" x14ac:dyDescent="0.15"/>
    <row r="612" ht="14.25" customHeight="1" x14ac:dyDescent="0.15"/>
    <row r="613" ht="14.25" customHeight="1" x14ac:dyDescent="0.15"/>
    <row r="614" ht="14.25" customHeight="1" x14ac:dyDescent="0.15"/>
    <row r="615" ht="14.25" customHeight="1" x14ac:dyDescent="0.15"/>
    <row r="616" ht="14.25" customHeight="1" x14ac:dyDescent="0.15"/>
    <row r="617" ht="14.25" customHeight="1" x14ac:dyDescent="0.15"/>
    <row r="618" ht="14.25" customHeight="1" x14ac:dyDescent="0.15"/>
    <row r="619" ht="14.25" customHeight="1" x14ac:dyDescent="0.15"/>
    <row r="620" ht="14.25" customHeight="1" x14ac:dyDescent="0.15"/>
    <row r="621" ht="14.25" customHeight="1" x14ac:dyDescent="0.15"/>
    <row r="622" ht="14.25" customHeight="1" x14ac:dyDescent="0.15"/>
    <row r="623" ht="14.25" customHeight="1" x14ac:dyDescent="0.15"/>
    <row r="624" ht="14.25" customHeight="1" x14ac:dyDescent="0.15"/>
    <row r="625" ht="14.25" customHeight="1" x14ac:dyDescent="0.15"/>
    <row r="626" ht="14.25" customHeight="1" x14ac:dyDescent="0.15"/>
    <row r="627" ht="14.25" customHeight="1" x14ac:dyDescent="0.15"/>
    <row r="628" ht="14.25" customHeight="1" x14ac:dyDescent="0.15"/>
    <row r="629" ht="14.25" customHeight="1" x14ac:dyDescent="0.15"/>
    <row r="630" ht="14.25" customHeight="1" x14ac:dyDescent="0.15"/>
    <row r="631" ht="14.25" customHeight="1" x14ac:dyDescent="0.15"/>
    <row r="632" ht="14.25" customHeight="1" x14ac:dyDescent="0.15"/>
    <row r="633" ht="14.25" customHeight="1" x14ac:dyDescent="0.15"/>
    <row r="634" ht="14.25" customHeight="1" x14ac:dyDescent="0.15"/>
    <row r="635" ht="14.25" customHeight="1" x14ac:dyDescent="0.15"/>
    <row r="636" ht="14.25" customHeight="1" x14ac:dyDescent="0.15"/>
    <row r="637" ht="14.25" customHeight="1" x14ac:dyDescent="0.15"/>
    <row r="638" ht="14.25" customHeight="1" x14ac:dyDescent="0.15"/>
    <row r="639" ht="14.25" customHeight="1" x14ac:dyDescent="0.15"/>
    <row r="640" ht="14.25" customHeight="1" x14ac:dyDescent="0.15"/>
    <row r="641" ht="14.25" customHeight="1" x14ac:dyDescent="0.15"/>
    <row r="642" ht="14.25" customHeight="1" x14ac:dyDescent="0.15"/>
    <row r="643" ht="14.25" customHeight="1" x14ac:dyDescent="0.15"/>
    <row r="644" ht="14.25" customHeight="1" x14ac:dyDescent="0.15"/>
    <row r="645" ht="14.25" customHeight="1" x14ac:dyDescent="0.15"/>
    <row r="646" ht="14.25" customHeight="1" x14ac:dyDescent="0.15"/>
    <row r="647" ht="14.25" customHeight="1" x14ac:dyDescent="0.15"/>
    <row r="648" ht="14.25" customHeight="1" x14ac:dyDescent="0.15"/>
    <row r="649" ht="14.25" customHeight="1" x14ac:dyDescent="0.15"/>
    <row r="650" ht="14.25" customHeight="1" x14ac:dyDescent="0.15"/>
    <row r="651" ht="14.25" customHeight="1" x14ac:dyDescent="0.15"/>
    <row r="652" ht="14.25" customHeight="1" x14ac:dyDescent="0.15"/>
    <row r="653" ht="14.25" customHeight="1" x14ac:dyDescent="0.15"/>
    <row r="654" ht="14.25" customHeight="1" x14ac:dyDescent="0.15"/>
    <row r="655" ht="14.25" customHeight="1" x14ac:dyDescent="0.15"/>
    <row r="656" ht="14.25" customHeight="1" x14ac:dyDescent="0.15"/>
    <row r="657" ht="14.25" customHeight="1" x14ac:dyDescent="0.15"/>
    <row r="658" ht="14.25" customHeight="1" x14ac:dyDescent="0.15"/>
    <row r="659" ht="14.25" customHeight="1" x14ac:dyDescent="0.15"/>
    <row r="660" ht="14.25" customHeight="1" x14ac:dyDescent="0.15"/>
    <row r="661" ht="14.25" customHeight="1" x14ac:dyDescent="0.15"/>
    <row r="662" ht="14.25" customHeight="1" x14ac:dyDescent="0.15"/>
    <row r="663" ht="14.25" customHeight="1" x14ac:dyDescent="0.15"/>
    <row r="664" ht="14.25" customHeight="1" x14ac:dyDescent="0.15"/>
    <row r="665" ht="14.25" customHeight="1" x14ac:dyDescent="0.15"/>
    <row r="666" ht="14.25" customHeight="1" x14ac:dyDescent="0.15"/>
    <row r="667" ht="14.25" customHeight="1" x14ac:dyDescent="0.15"/>
    <row r="668" ht="14.25" customHeight="1" x14ac:dyDescent="0.15"/>
    <row r="669" ht="14.25" customHeight="1" x14ac:dyDescent="0.15"/>
    <row r="670" ht="14.25" customHeight="1" x14ac:dyDescent="0.15"/>
    <row r="671" ht="14.25" customHeight="1" x14ac:dyDescent="0.15"/>
    <row r="672" ht="14.25" customHeight="1" x14ac:dyDescent="0.15"/>
    <row r="673" ht="14.25" customHeight="1" x14ac:dyDescent="0.15"/>
    <row r="674" ht="14.25" customHeight="1" x14ac:dyDescent="0.15"/>
    <row r="675" ht="14.25" customHeight="1" x14ac:dyDescent="0.15"/>
    <row r="676" ht="14.25" customHeight="1" x14ac:dyDescent="0.15"/>
    <row r="677" ht="14.25" customHeight="1" x14ac:dyDescent="0.15"/>
    <row r="678" ht="14.25" customHeight="1" x14ac:dyDescent="0.15"/>
    <row r="679" ht="14.25" customHeight="1" x14ac:dyDescent="0.15"/>
    <row r="680" ht="14.25" customHeight="1" x14ac:dyDescent="0.15"/>
    <row r="681" ht="14.25" customHeight="1" x14ac:dyDescent="0.15"/>
    <row r="682" ht="14.25" customHeight="1" x14ac:dyDescent="0.15"/>
    <row r="683" ht="14.25" customHeight="1" x14ac:dyDescent="0.15"/>
    <row r="684" ht="14.25" customHeight="1" x14ac:dyDescent="0.15"/>
    <row r="685" ht="14.25" customHeight="1" x14ac:dyDescent="0.15"/>
    <row r="686" ht="14.25" customHeight="1" x14ac:dyDescent="0.15"/>
    <row r="687" ht="14.25" customHeight="1" x14ac:dyDescent="0.15"/>
    <row r="688" ht="14.25" customHeight="1" x14ac:dyDescent="0.15"/>
    <row r="689" ht="14.25" customHeight="1" x14ac:dyDescent="0.15"/>
    <row r="690" ht="14.25" customHeight="1" x14ac:dyDescent="0.15"/>
    <row r="691" ht="14.25" customHeight="1" x14ac:dyDescent="0.15"/>
    <row r="692" ht="14.25" customHeight="1" x14ac:dyDescent="0.15"/>
    <row r="693" ht="14.25" customHeight="1" x14ac:dyDescent="0.15"/>
    <row r="694" ht="14.25" customHeight="1" x14ac:dyDescent="0.15"/>
    <row r="695" ht="14.25" customHeight="1" x14ac:dyDescent="0.15"/>
    <row r="696" ht="14.25" customHeight="1" x14ac:dyDescent="0.15"/>
    <row r="697" ht="14.25" customHeight="1" x14ac:dyDescent="0.15"/>
    <row r="698" ht="14.25" customHeight="1" x14ac:dyDescent="0.15"/>
    <row r="699" ht="14.25" customHeight="1" x14ac:dyDescent="0.15"/>
    <row r="700" ht="14.25" customHeight="1" x14ac:dyDescent="0.15"/>
    <row r="701" ht="14.25" customHeight="1" x14ac:dyDescent="0.15"/>
    <row r="702" ht="14.25" customHeight="1" x14ac:dyDescent="0.15"/>
    <row r="703" ht="14.25" customHeight="1" x14ac:dyDescent="0.15"/>
    <row r="704" ht="14.25" customHeight="1" x14ac:dyDescent="0.15"/>
    <row r="705" ht="14.25" customHeight="1" x14ac:dyDescent="0.15"/>
    <row r="706" ht="14.25" customHeight="1" x14ac:dyDescent="0.15"/>
    <row r="707" ht="14.25" customHeight="1" x14ac:dyDescent="0.15"/>
    <row r="708" ht="14.25" customHeight="1" x14ac:dyDescent="0.15"/>
    <row r="709" ht="14.25" customHeight="1" x14ac:dyDescent="0.15"/>
    <row r="710" ht="14.25" customHeight="1" x14ac:dyDescent="0.15"/>
    <row r="711" ht="14.25" customHeight="1" x14ac:dyDescent="0.15"/>
    <row r="712" ht="14.25" customHeight="1" x14ac:dyDescent="0.15"/>
    <row r="713" ht="14.25" customHeight="1" x14ac:dyDescent="0.15"/>
    <row r="714" ht="14.25" customHeight="1" x14ac:dyDescent="0.15"/>
    <row r="715" ht="14.25" customHeight="1" x14ac:dyDescent="0.15"/>
    <row r="716" ht="14.25" customHeight="1" x14ac:dyDescent="0.15"/>
    <row r="717" ht="14.25" customHeight="1" x14ac:dyDescent="0.15"/>
    <row r="718" ht="14.25" customHeight="1" x14ac:dyDescent="0.15"/>
    <row r="719" ht="14.25" customHeight="1" x14ac:dyDescent="0.15"/>
    <row r="720" ht="14.25" customHeight="1" x14ac:dyDescent="0.15"/>
    <row r="721" ht="14.25" customHeight="1" x14ac:dyDescent="0.15"/>
    <row r="722" ht="14.25" customHeight="1" x14ac:dyDescent="0.15"/>
    <row r="723" ht="14.25" customHeight="1" x14ac:dyDescent="0.15"/>
    <row r="724" ht="14.25" customHeight="1" x14ac:dyDescent="0.15"/>
    <row r="725" ht="14.25" customHeight="1" x14ac:dyDescent="0.15"/>
    <row r="726" ht="14.25" customHeight="1" x14ac:dyDescent="0.15"/>
    <row r="727" ht="14.25" customHeight="1" x14ac:dyDescent="0.15"/>
    <row r="728" ht="14.25" customHeight="1" x14ac:dyDescent="0.15"/>
    <row r="729" ht="14.25" customHeight="1" x14ac:dyDescent="0.15"/>
    <row r="730" ht="14.25" customHeight="1" x14ac:dyDescent="0.15"/>
    <row r="731" ht="14.25" customHeight="1" x14ac:dyDescent="0.15"/>
    <row r="732" ht="14.25" customHeight="1" x14ac:dyDescent="0.15"/>
    <row r="733" ht="14.25" customHeight="1" x14ac:dyDescent="0.15"/>
    <row r="734" ht="14.25" customHeight="1" x14ac:dyDescent="0.15"/>
    <row r="735" ht="14.25" customHeight="1" x14ac:dyDescent="0.15"/>
    <row r="736" ht="14.25" customHeight="1" x14ac:dyDescent="0.15"/>
    <row r="737" ht="14.25" customHeight="1" x14ac:dyDescent="0.15"/>
    <row r="738" ht="14.25" customHeight="1" x14ac:dyDescent="0.15"/>
    <row r="739" ht="14.25" customHeight="1" x14ac:dyDescent="0.15"/>
    <row r="740" ht="14.25" customHeight="1" x14ac:dyDescent="0.15"/>
    <row r="741" ht="14.25" customHeight="1" x14ac:dyDescent="0.15"/>
    <row r="742" ht="14.25" customHeight="1" x14ac:dyDescent="0.15"/>
    <row r="743" ht="14.25" customHeight="1" x14ac:dyDescent="0.15"/>
    <row r="744" ht="14.25" customHeight="1" x14ac:dyDescent="0.15"/>
    <row r="745" ht="14.25" customHeight="1" x14ac:dyDescent="0.15"/>
    <row r="746" ht="14.25" customHeight="1" x14ac:dyDescent="0.15"/>
    <row r="747" ht="14.25" customHeight="1" x14ac:dyDescent="0.15"/>
    <row r="748" ht="14.25" customHeight="1" x14ac:dyDescent="0.15"/>
    <row r="749" ht="14.25" customHeight="1" x14ac:dyDescent="0.15"/>
    <row r="750" ht="14.25" customHeight="1" x14ac:dyDescent="0.15"/>
    <row r="751" ht="14.25" customHeight="1" x14ac:dyDescent="0.15"/>
    <row r="752" ht="14.25" customHeight="1" x14ac:dyDescent="0.15"/>
    <row r="753" ht="14.25" customHeight="1" x14ac:dyDescent="0.15"/>
    <row r="754" ht="14.25" customHeight="1" x14ac:dyDescent="0.15"/>
    <row r="755" ht="14.25" customHeight="1" x14ac:dyDescent="0.15"/>
    <row r="756" ht="14.25" customHeight="1" x14ac:dyDescent="0.15"/>
    <row r="757" ht="14.25" customHeight="1" x14ac:dyDescent="0.15"/>
    <row r="758" ht="14.25" customHeight="1" x14ac:dyDescent="0.15"/>
    <row r="759" ht="14.25" customHeight="1" x14ac:dyDescent="0.15"/>
    <row r="760" ht="14.25" customHeight="1" x14ac:dyDescent="0.15"/>
    <row r="761" ht="14.25" customHeight="1" x14ac:dyDescent="0.15"/>
    <row r="762" ht="14.25" customHeight="1" x14ac:dyDescent="0.15"/>
    <row r="763" ht="14.25" customHeight="1" x14ac:dyDescent="0.15"/>
    <row r="764" ht="14.25" customHeight="1" x14ac:dyDescent="0.15"/>
    <row r="765" ht="14.25" customHeight="1" x14ac:dyDescent="0.15"/>
    <row r="766" ht="14.25" customHeight="1" x14ac:dyDescent="0.15"/>
    <row r="767" ht="14.25" customHeight="1" x14ac:dyDescent="0.15"/>
    <row r="768" ht="14.25" customHeight="1" x14ac:dyDescent="0.15"/>
    <row r="769" ht="14.25" customHeight="1" x14ac:dyDescent="0.15"/>
    <row r="770" ht="14.25" customHeight="1" x14ac:dyDescent="0.15"/>
    <row r="771" ht="14.25" customHeight="1" x14ac:dyDescent="0.15"/>
    <row r="772" ht="14.25" customHeight="1" x14ac:dyDescent="0.15"/>
    <row r="773" ht="14.25" customHeight="1" x14ac:dyDescent="0.15"/>
    <row r="774" ht="14.25" customHeight="1" x14ac:dyDescent="0.15"/>
    <row r="775" ht="14.25" customHeight="1" x14ac:dyDescent="0.15"/>
    <row r="776" ht="14.25" customHeight="1" x14ac:dyDescent="0.15"/>
    <row r="777" ht="14.25" customHeight="1" x14ac:dyDescent="0.15"/>
    <row r="778" ht="14.25" customHeight="1" x14ac:dyDescent="0.15"/>
    <row r="779" ht="14.25" customHeight="1" x14ac:dyDescent="0.15"/>
    <row r="780" ht="14.25" customHeight="1" x14ac:dyDescent="0.15"/>
    <row r="781" ht="14.25" customHeight="1" x14ac:dyDescent="0.15"/>
    <row r="782" ht="14.25" customHeight="1" x14ac:dyDescent="0.15"/>
    <row r="783" ht="14.25" customHeight="1" x14ac:dyDescent="0.15"/>
    <row r="784" ht="14.25" customHeight="1" x14ac:dyDescent="0.15"/>
    <row r="785" ht="14.25" customHeight="1" x14ac:dyDescent="0.15"/>
    <row r="786" ht="14.25" customHeight="1" x14ac:dyDescent="0.15"/>
    <row r="787" ht="14.25" customHeight="1" x14ac:dyDescent="0.15"/>
    <row r="788" ht="14.25" customHeight="1" x14ac:dyDescent="0.15"/>
    <row r="789" ht="14.25" customHeight="1" x14ac:dyDescent="0.15"/>
    <row r="790" ht="14.25" customHeight="1" x14ac:dyDescent="0.15"/>
    <row r="791" ht="14.25" customHeight="1" x14ac:dyDescent="0.15"/>
    <row r="792" ht="14.25" customHeight="1" x14ac:dyDescent="0.15"/>
    <row r="793" ht="14.25" customHeight="1" x14ac:dyDescent="0.15"/>
    <row r="794" ht="14.25" customHeight="1" x14ac:dyDescent="0.15"/>
    <row r="795" ht="14.25" customHeight="1" x14ac:dyDescent="0.15"/>
    <row r="796" ht="14.25" customHeight="1" x14ac:dyDescent="0.15"/>
    <row r="797" ht="14.25" customHeight="1" x14ac:dyDescent="0.15"/>
    <row r="798" ht="14.25" customHeight="1" x14ac:dyDescent="0.15"/>
    <row r="799" ht="14.25" customHeight="1" x14ac:dyDescent="0.15"/>
    <row r="800" ht="14.25" customHeight="1" x14ac:dyDescent="0.15"/>
    <row r="801" ht="14.25" customHeight="1" x14ac:dyDescent="0.15"/>
    <row r="802" ht="14.25" customHeight="1" x14ac:dyDescent="0.15"/>
    <row r="803" ht="14.25" customHeight="1" x14ac:dyDescent="0.15"/>
    <row r="804" ht="14.25" customHeight="1" x14ac:dyDescent="0.15"/>
    <row r="805" ht="14.25" customHeight="1" x14ac:dyDescent="0.15"/>
    <row r="806" ht="14.25" customHeight="1" x14ac:dyDescent="0.15"/>
    <row r="807" ht="14.25" customHeight="1" x14ac:dyDescent="0.15"/>
    <row r="808" ht="14.25" customHeight="1" x14ac:dyDescent="0.15"/>
    <row r="809" ht="14.25" customHeight="1" x14ac:dyDescent="0.15"/>
    <row r="810" ht="14.25" customHeight="1" x14ac:dyDescent="0.15"/>
    <row r="811" ht="14.25" customHeight="1" x14ac:dyDescent="0.15"/>
    <row r="812" ht="14.25" customHeight="1" x14ac:dyDescent="0.15"/>
    <row r="813" ht="14.25" customHeight="1" x14ac:dyDescent="0.15"/>
    <row r="814" ht="14.25" customHeight="1" x14ac:dyDescent="0.15"/>
    <row r="815" ht="14.25" customHeight="1" x14ac:dyDescent="0.15"/>
    <row r="816" ht="14.25" customHeight="1" x14ac:dyDescent="0.15"/>
    <row r="817" ht="14.25" customHeight="1" x14ac:dyDescent="0.15"/>
    <row r="818" ht="14.25" customHeight="1" x14ac:dyDescent="0.15"/>
    <row r="819" ht="14.25" customHeight="1" x14ac:dyDescent="0.15"/>
    <row r="820" ht="14.25" customHeight="1" x14ac:dyDescent="0.15"/>
    <row r="821" ht="14.25" customHeight="1" x14ac:dyDescent="0.15"/>
    <row r="822" ht="14.25" customHeight="1" x14ac:dyDescent="0.15"/>
    <row r="823" ht="14.25" customHeight="1" x14ac:dyDescent="0.15"/>
    <row r="824" ht="14.25" customHeight="1" x14ac:dyDescent="0.15"/>
    <row r="825" ht="14.25" customHeight="1" x14ac:dyDescent="0.15"/>
    <row r="826" ht="14.25" customHeight="1" x14ac:dyDescent="0.15"/>
    <row r="827" ht="14.25" customHeight="1" x14ac:dyDescent="0.15"/>
    <row r="828" ht="14.25" customHeight="1" x14ac:dyDescent="0.15"/>
    <row r="829" ht="14.25" customHeight="1" x14ac:dyDescent="0.15"/>
    <row r="830" ht="14.25" customHeight="1" x14ac:dyDescent="0.15"/>
    <row r="831" ht="14.25" customHeight="1" x14ac:dyDescent="0.15"/>
    <row r="832" ht="14.25" customHeight="1" x14ac:dyDescent="0.15"/>
    <row r="833" ht="14.25" customHeight="1" x14ac:dyDescent="0.15"/>
    <row r="834" ht="14.25" customHeight="1" x14ac:dyDescent="0.15"/>
    <row r="835" ht="14.25" customHeight="1" x14ac:dyDescent="0.15"/>
    <row r="836" ht="14.25" customHeight="1" x14ac:dyDescent="0.15"/>
    <row r="837" ht="14.25" customHeight="1" x14ac:dyDescent="0.15"/>
    <row r="838" ht="14.25" customHeight="1" x14ac:dyDescent="0.15"/>
    <row r="839" ht="14.25" customHeight="1" x14ac:dyDescent="0.15"/>
    <row r="840" ht="14.25" customHeight="1" x14ac:dyDescent="0.15"/>
    <row r="841" ht="14.25" customHeight="1" x14ac:dyDescent="0.15"/>
    <row r="842" ht="14.25" customHeight="1" x14ac:dyDescent="0.15"/>
    <row r="843" ht="14.25" customHeight="1" x14ac:dyDescent="0.15"/>
    <row r="844" ht="14.25" customHeight="1" x14ac:dyDescent="0.15"/>
    <row r="845" ht="14.25" customHeight="1" x14ac:dyDescent="0.15"/>
    <row r="846" ht="14.25" customHeight="1" x14ac:dyDescent="0.15"/>
    <row r="847" ht="14.25" customHeight="1" x14ac:dyDescent="0.15"/>
    <row r="848" ht="14.25" customHeight="1" x14ac:dyDescent="0.15"/>
    <row r="849" ht="14.25" customHeight="1" x14ac:dyDescent="0.15"/>
    <row r="850" ht="14.25" customHeight="1" x14ac:dyDescent="0.15"/>
    <row r="851" ht="14.25" customHeight="1" x14ac:dyDescent="0.15"/>
    <row r="852" ht="14.25" customHeight="1" x14ac:dyDescent="0.15"/>
    <row r="853" ht="14.25" customHeight="1" x14ac:dyDescent="0.15"/>
    <row r="854" ht="14.25" customHeight="1" x14ac:dyDescent="0.15"/>
    <row r="855" ht="14.25" customHeight="1" x14ac:dyDescent="0.15"/>
    <row r="856" ht="14.25" customHeight="1" x14ac:dyDescent="0.15"/>
    <row r="857" ht="14.25" customHeight="1" x14ac:dyDescent="0.15"/>
    <row r="858" ht="14.25" customHeight="1" x14ac:dyDescent="0.15"/>
    <row r="859" ht="14.25" customHeight="1" x14ac:dyDescent="0.15"/>
    <row r="860" ht="14.25" customHeight="1" x14ac:dyDescent="0.15"/>
    <row r="861" ht="14.25" customHeight="1" x14ac:dyDescent="0.15"/>
    <row r="862" ht="14.25" customHeight="1" x14ac:dyDescent="0.15"/>
    <row r="863" ht="14.25" customHeight="1" x14ac:dyDescent="0.15"/>
    <row r="864" ht="14.25" customHeight="1" x14ac:dyDescent="0.15"/>
    <row r="865" ht="14.25" customHeight="1" x14ac:dyDescent="0.15"/>
    <row r="866" ht="14.25" customHeight="1" x14ac:dyDescent="0.15"/>
    <row r="867" ht="14.25" customHeight="1" x14ac:dyDescent="0.15"/>
    <row r="868" ht="14.25" customHeight="1" x14ac:dyDescent="0.15"/>
    <row r="869" ht="14.25" customHeight="1" x14ac:dyDescent="0.15"/>
    <row r="870" ht="14.25" customHeight="1" x14ac:dyDescent="0.15"/>
    <row r="871" ht="14.25" customHeight="1" x14ac:dyDescent="0.15"/>
    <row r="872" ht="14.25" customHeight="1" x14ac:dyDescent="0.15"/>
    <row r="873" ht="14.25" customHeight="1" x14ac:dyDescent="0.15"/>
    <row r="874" ht="14.25" customHeight="1" x14ac:dyDescent="0.15"/>
    <row r="875" ht="14.25" customHeight="1" x14ac:dyDescent="0.15"/>
    <row r="876" ht="14.25" customHeight="1" x14ac:dyDescent="0.15"/>
    <row r="877" ht="14.25" customHeight="1" x14ac:dyDescent="0.15"/>
    <row r="878" ht="14.25" customHeight="1" x14ac:dyDescent="0.15"/>
    <row r="879" ht="14.25" customHeight="1" x14ac:dyDescent="0.15"/>
    <row r="880" ht="14.25" customHeight="1" x14ac:dyDescent="0.15"/>
    <row r="881" ht="14.25" customHeight="1" x14ac:dyDescent="0.15"/>
    <row r="882" ht="14.25" customHeight="1" x14ac:dyDescent="0.15"/>
    <row r="883" ht="14.25" customHeight="1" x14ac:dyDescent="0.15"/>
    <row r="884" ht="14.25" customHeight="1" x14ac:dyDescent="0.15"/>
    <row r="885" ht="14.25" customHeight="1" x14ac:dyDescent="0.15"/>
    <row r="886" ht="14.25" customHeight="1" x14ac:dyDescent="0.15"/>
    <row r="887" ht="14.25" customHeight="1" x14ac:dyDescent="0.15"/>
    <row r="888" ht="14.25" customHeight="1" x14ac:dyDescent="0.15"/>
    <row r="889" ht="14.25" customHeight="1" x14ac:dyDescent="0.15"/>
    <row r="890" ht="14.25" customHeight="1" x14ac:dyDescent="0.15"/>
    <row r="891" ht="14.25" customHeight="1" x14ac:dyDescent="0.15"/>
    <row r="892" ht="14.25" customHeight="1" x14ac:dyDescent="0.15"/>
    <row r="893" ht="14.25" customHeight="1" x14ac:dyDescent="0.15"/>
    <row r="894" ht="14.25" customHeight="1" x14ac:dyDescent="0.15"/>
    <row r="895" ht="14.25" customHeight="1" x14ac:dyDescent="0.15"/>
    <row r="896" ht="14.25" customHeight="1" x14ac:dyDescent="0.15"/>
    <row r="897" ht="14.25" customHeight="1" x14ac:dyDescent="0.15"/>
    <row r="898" ht="14.25" customHeight="1" x14ac:dyDescent="0.15"/>
    <row r="899" ht="14.25" customHeight="1" x14ac:dyDescent="0.15"/>
    <row r="900" ht="14.25" customHeight="1" x14ac:dyDescent="0.15"/>
    <row r="901" ht="14.25" customHeight="1" x14ac:dyDescent="0.15"/>
    <row r="902" ht="14.25" customHeight="1" x14ac:dyDescent="0.15"/>
    <row r="903" ht="14.25" customHeight="1" x14ac:dyDescent="0.15"/>
    <row r="904" ht="14.25" customHeight="1" x14ac:dyDescent="0.15"/>
    <row r="905" ht="14.25" customHeight="1" x14ac:dyDescent="0.15"/>
    <row r="906" ht="14.25" customHeight="1" x14ac:dyDescent="0.15"/>
    <row r="907" ht="14.25" customHeight="1" x14ac:dyDescent="0.15"/>
    <row r="908" ht="14.25" customHeight="1" x14ac:dyDescent="0.15"/>
    <row r="909" ht="14.25" customHeight="1" x14ac:dyDescent="0.15"/>
    <row r="910" ht="14.25" customHeight="1" x14ac:dyDescent="0.15"/>
    <row r="911" ht="14.25" customHeight="1" x14ac:dyDescent="0.15"/>
    <row r="912" ht="14.25" customHeight="1" x14ac:dyDescent="0.15"/>
    <row r="913" ht="14.25" customHeight="1" x14ac:dyDescent="0.15"/>
    <row r="914" ht="14.25" customHeight="1" x14ac:dyDescent="0.15"/>
    <row r="915" ht="14.25" customHeight="1" x14ac:dyDescent="0.15"/>
    <row r="916" ht="14.25" customHeight="1" x14ac:dyDescent="0.15"/>
    <row r="917" ht="14.25" customHeight="1" x14ac:dyDescent="0.15"/>
    <row r="918" ht="14.25" customHeight="1" x14ac:dyDescent="0.15"/>
    <row r="919" ht="14.25" customHeight="1" x14ac:dyDescent="0.15"/>
    <row r="920" ht="14.25" customHeight="1" x14ac:dyDescent="0.15"/>
    <row r="921" ht="14.25" customHeight="1" x14ac:dyDescent="0.15"/>
    <row r="922" ht="14.25" customHeight="1" x14ac:dyDescent="0.15"/>
    <row r="923" ht="14.25" customHeight="1" x14ac:dyDescent="0.15"/>
    <row r="924" ht="14.25" customHeight="1" x14ac:dyDescent="0.15"/>
    <row r="925" ht="14.25" customHeight="1" x14ac:dyDescent="0.15"/>
    <row r="926" ht="14.25" customHeight="1" x14ac:dyDescent="0.15"/>
    <row r="927" ht="14.25" customHeight="1" x14ac:dyDescent="0.15"/>
    <row r="928" ht="14.25" customHeight="1" x14ac:dyDescent="0.15"/>
    <row r="929" ht="14.25" customHeight="1" x14ac:dyDescent="0.15"/>
    <row r="930" ht="14.25" customHeight="1" x14ac:dyDescent="0.15"/>
    <row r="931" ht="14.25" customHeight="1" x14ac:dyDescent="0.15"/>
    <row r="932" ht="14.25" customHeight="1" x14ac:dyDescent="0.15"/>
    <row r="933" ht="14.25" customHeight="1" x14ac:dyDescent="0.15"/>
    <row r="934" ht="14.25" customHeight="1" x14ac:dyDescent="0.15"/>
    <row r="935" ht="14.25" customHeight="1" x14ac:dyDescent="0.15"/>
    <row r="936" ht="14.25" customHeight="1" x14ac:dyDescent="0.15"/>
    <row r="937" ht="14.25" customHeight="1" x14ac:dyDescent="0.15"/>
    <row r="938" ht="14.25" customHeight="1" x14ac:dyDescent="0.15"/>
    <row r="939" ht="14.25" customHeight="1" x14ac:dyDescent="0.15"/>
    <row r="940" ht="14.25" customHeight="1" x14ac:dyDescent="0.15"/>
    <row r="941" ht="14.25" customHeight="1" x14ac:dyDescent="0.15"/>
    <row r="942" ht="14.25" customHeight="1" x14ac:dyDescent="0.15"/>
    <row r="943" ht="14.25" customHeight="1" x14ac:dyDescent="0.15"/>
    <row r="944" ht="14.25" customHeight="1" x14ac:dyDescent="0.15"/>
    <row r="945" ht="14.25" customHeight="1" x14ac:dyDescent="0.15"/>
    <row r="946" ht="14.25" customHeight="1" x14ac:dyDescent="0.15"/>
    <row r="947" ht="14.25" customHeight="1" x14ac:dyDescent="0.15"/>
    <row r="948" ht="14.25" customHeight="1" x14ac:dyDescent="0.15"/>
    <row r="949" ht="14.25" customHeight="1" x14ac:dyDescent="0.15"/>
    <row r="950" ht="14.25" customHeight="1" x14ac:dyDescent="0.15"/>
    <row r="951" ht="14.25" customHeight="1" x14ac:dyDescent="0.15"/>
    <row r="952" ht="14.25" customHeight="1" x14ac:dyDescent="0.15"/>
    <row r="953" ht="14.25" customHeight="1" x14ac:dyDescent="0.15"/>
    <row r="954" ht="14.25" customHeight="1" x14ac:dyDescent="0.15"/>
    <row r="955" ht="14.25" customHeight="1" x14ac:dyDescent="0.15"/>
    <row r="956" ht="14.25" customHeight="1" x14ac:dyDescent="0.15"/>
    <row r="957" ht="14.25" customHeight="1" x14ac:dyDescent="0.15"/>
    <row r="958" ht="14.25" customHeight="1" x14ac:dyDescent="0.15"/>
    <row r="959" ht="14.25" customHeight="1" x14ac:dyDescent="0.15"/>
    <row r="960" ht="14.25" customHeight="1" x14ac:dyDescent="0.15"/>
    <row r="961" ht="14.25" customHeight="1" x14ac:dyDescent="0.15"/>
    <row r="962" ht="14.25" customHeight="1" x14ac:dyDescent="0.15"/>
    <row r="963" ht="14.25" customHeight="1" x14ac:dyDescent="0.15"/>
    <row r="964" ht="14.25" customHeight="1" x14ac:dyDescent="0.15"/>
    <row r="965" ht="14.25" customHeight="1" x14ac:dyDescent="0.15"/>
    <row r="966" ht="14.25" customHeight="1" x14ac:dyDescent="0.15"/>
    <row r="967" ht="14.25" customHeight="1" x14ac:dyDescent="0.15"/>
    <row r="968" ht="14.25" customHeight="1" x14ac:dyDescent="0.15"/>
    <row r="969" ht="14.25" customHeight="1" x14ac:dyDescent="0.15"/>
    <row r="970" ht="14.25" customHeight="1" x14ac:dyDescent="0.15"/>
    <row r="971" ht="14.25" customHeight="1" x14ac:dyDescent="0.15"/>
    <row r="972" ht="14.25" customHeight="1" x14ac:dyDescent="0.15"/>
    <row r="973" ht="14.25" customHeight="1" x14ac:dyDescent="0.15"/>
    <row r="974" ht="14.25" customHeight="1" x14ac:dyDescent="0.15"/>
    <row r="975" ht="14.25" customHeight="1" x14ac:dyDescent="0.15"/>
    <row r="976" ht="14.25" customHeight="1" x14ac:dyDescent="0.15"/>
    <row r="977" ht="14.25" customHeight="1" x14ac:dyDescent="0.15"/>
    <row r="978" ht="14.25" customHeight="1" x14ac:dyDescent="0.15"/>
    <row r="979" ht="14.25" customHeight="1" x14ac:dyDescent="0.15"/>
    <row r="980" ht="14.25" customHeight="1" x14ac:dyDescent="0.15"/>
    <row r="981" ht="14.25" customHeight="1" x14ac:dyDescent="0.15"/>
    <row r="982" ht="14.25" customHeight="1" x14ac:dyDescent="0.15"/>
    <row r="983" ht="14.25" customHeight="1" x14ac:dyDescent="0.15"/>
    <row r="984" ht="14.25" customHeight="1" x14ac:dyDescent="0.15"/>
    <row r="985" ht="14.25" customHeight="1" x14ac:dyDescent="0.15"/>
    <row r="986" ht="14.25" customHeight="1" x14ac:dyDescent="0.15"/>
    <row r="987" ht="14.25" customHeight="1" x14ac:dyDescent="0.15"/>
    <row r="988" ht="14.25" customHeight="1" x14ac:dyDescent="0.15"/>
    <row r="989" ht="14.25" customHeight="1" x14ac:dyDescent="0.15"/>
    <row r="990" ht="14.25" customHeight="1" x14ac:dyDescent="0.15"/>
    <row r="991" ht="14.25" customHeight="1" x14ac:dyDescent="0.15"/>
    <row r="992" ht="14.25" customHeight="1" x14ac:dyDescent="0.15"/>
    <row r="993" ht="14.25" customHeight="1" x14ac:dyDescent="0.15"/>
    <row r="994" ht="14.25" customHeight="1" x14ac:dyDescent="0.15"/>
    <row r="995" ht="14.25" customHeight="1" x14ac:dyDescent="0.15"/>
    <row r="996" ht="14.25" customHeight="1" x14ac:dyDescent="0.15"/>
    <row r="997" ht="14.25" customHeight="1" x14ac:dyDescent="0.15"/>
    <row r="998" ht="14.25" customHeight="1" x14ac:dyDescent="0.15"/>
    <row r="999" ht="14.25" customHeight="1" x14ac:dyDescent="0.15"/>
    <row r="1000" ht="14.25" customHeight="1" x14ac:dyDescent="0.15"/>
  </sheetData>
  <pageMargins left="0.7" right="0.7" top="0.75" bottom="0.75" header="0" footer="0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1000"/>
  <sheetViews>
    <sheetView workbookViewId="0"/>
  </sheetViews>
  <sheetFormatPr baseColWidth="10" defaultColWidth="12.6640625" defaultRowHeight="15" customHeight="1" x14ac:dyDescent="0.15"/>
  <cols>
    <col min="1" max="1" width="11.33203125" customWidth="1"/>
    <col min="2" max="2" width="11.5" customWidth="1"/>
    <col min="3" max="3" width="7.6640625" customWidth="1"/>
    <col min="4" max="5" width="18.6640625" customWidth="1"/>
    <col min="6" max="6" width="14.83203125" customWidth="1"/>
    <col min="7" max="7" width="7.6640625" customWidth="1"/>
    <col min="8" max="8" width="19.6640625" customWidth="1"/>
    <col min="9" max="9" width="15.1640625" customWidth="1"/>
    <col min="10" max="26" width="7.6640625" customWidth="1"/>
  </cols>
  <sheetData>
    <row r="1" spans="1:10" ht="14.25" customHeight="1" x14ac:dyDescent="0.15">
      <c r="A1" s="49" t="s">
        <v>18</v>
      </c>
      <c r="B1" s="49" t="s">
        <v>19</v>
      </c>
      <c r="C1" s="37"/>
      <c r="D1" s="49" t="s">
        <v>37</v>
      </c>
      <c r="E1" s="41" t="s">
        <v>34</v>
      </c>
      <c r="F1" s="49" t="s">
        <v>35</v>
      </c>
      <c r="G1" s="37"/>
      <c r="H1" s="37"/>
      <c r="I1" s="37"/>
      <c r="J1" s="37"/>
    </row>
    <row r="2" spans="1:10" ht="14.25" customHeight="1" x14ac:dyDescent="0.15">
      <c r="A2" s="33">
        <v>102.550003</v>
      </c>
      <c r="B2" s="33">
        <v>107.900002</v>
      </c>
      <c r="C2" s="31"/>
      <c r="D2" s="36">
        <v>0</v>
      </c>
      <c r="E2" s="33">
        <v>0</v>
      </c>
      <c r="F2" s="33">
        <f t="shared" ref="F2:F65" si="0">A2*D2+B2*E2</f>
        <v>0</v>
      </c>
      <c r="G2" s="31"/>
      <c r="H2" s="31"/>
      <c r="I2" s="31"/>
      <c r="J2" s="31"/>
    </row>
    <row r="3" spans="1:10" ht="14.25" customHeight="1" x14ac:dyDescent="0.15">
      <c r="A3" s="33">
        <v>102.5</v>
      </c>
      <c r="B3" s="33">
        <v>105.25</v>
      </c>
      <c r="C3" s="31"/>
      <c r="D3" s="33">
        <f t="shared" ref="D3:D66" si="1">LN(A3/A2)</f>
        <v>-4.8771519394884104E-4</v>
      </c>
      <c r="E3" s="33">
        <f t="shared" ref="E3:E66" si="2">LN(B3/B2)</f>
        <v>-2.486641823727918E-2</v>
      </c>
      <c r="F3" s="33">
        <f t="shared" si="0"/>
        <v>-2.6671813268533899</v>
      </c>
      <c r="G3" s="31"/>
      <c r="H3" s="42" t="s">
        <v>12</v>
      </c>
      <c r="I3" s="46">
        <f>AVERAGE(F2:F247)</f>
        <v>9.2575362744271944E-2</v>
      </c>
      <c r="J3" s="35"/>
    </row>
    <row r="4" spans="1:10" ht="14.25" customHeight="1" x14ac:dyDescent="0.15">
      <c r="A4" s="33">
        <v>103.599998</v>
      </c>
      <c r="B4" s="33">
        <v>107.300003</v>
      </c>
      <c r="C4" s="31"/>
      <c r="D4" s="33">
        <f t="shared" si="1"/>
        <v>1.0674511941900264E-2</v>
      </c>
      <c r="E4" s="33">
        <f t="shared" si="2"/>
        <v>1.9290205033155212E-2</v>
      </c>
      <c r="F4" s="33">
        <f t="shared" si="0"/>
        <v>3.1757184737600128</v>
      </c>
      <c r="G4" s="32"/>
      <c r="H4" s="42" t="s">
        <v>40</v>
      </c>
      <c r="I4" s="47">
        <f>_xlfn.VAR.S(F2:F247)</f>
        <v>14.512904581911895</v>
      </c>
      <c r="J4" s="32"/>
    </row>
    <row r="5" spans="1:10" ht="14.25" customHeight="1" x14ac:dyDescent="0.15">
      <c r="A5" s="33">
        <v>105.599998</v>
      </c>
      <c r="B5" s="33">
        <v>106.25</v>
      </c>
      <c r="C5" s="31"/>
      <c r="D5" s="33">
        <f t="shared" si="1"/>
        <v>1.9121041812403854E-2</v>
      </c>
      <c r="E5" s="33">
        <f t="shared" si="2"/>
        <v>-9.8338697911197082E-3</v>
      </c>
      <c r="F5" s="33">
        <f t="shared" si="0"/>
        <v>0.97433331184129424</v>
      </c>
      <c r="G5" s="31"/>
      <c r="H5" s="42" t="s">
        <v>36</v>
      </c>
      <c r="I5" s="47">
        <f>CORREL(D2:D247,E2:E247)</f>
        <v>0.18670664764732647</v>
      </c>
      <c r="J5" s="32"/>
    </row>
    <row r="6" spans="1:10" ht="14.25" customHeight="1" x14ac:dyDescent="0.15">
      <c r="A6" s="33">
        <v>102.300003</v>
      </c>
      <c r="B6" s="33">
        <v>105</v>
      </c>
      <c r="C6" s="31"/>
      <c r="D6" s="33">
        <f t="shared" si="1"/>
        <v>-3.1748650049673408E-2</v>
      </c>
      <c r="E6" s="33">
        <f t="shared" si="2"/>
        <v>-1.1834457647002796E-2</v>
      </c>
      <c r="F6" s="33">
        <f t="shared" si="0"/>
        <v>-4.4905050482628335</v>
      </c>
      <c r="G6" s="31"/>
      <c r="H6" s="30"/>
      <c r="I6" s="30"/>
      <c r="J6" s="30"/>
    </row>
    <row r="7" spans="1:10" ht="14.25" customHeight="1" x14ac:dyDescent="0.15">
      <c r="A7" s="33">
        <v>98.949996999999996</v>
      </c>
      <c r="B7" s="33">
        <v>100.75</v>
      </c>
      <c r="C7" s="31"/>
      <c r="D7" s="33">
        <f t="shared" si="1"/>
        <v>-3.3295060552861987E-2</v>
      </c>
      <c r="E7" s="33">
        <f t="shared" si="2"/>
        <v>-4.1318149330730976E-2</v>
      </c>
      <c r="F7" s="33">
        <f t="shared" si="0"/>
        <v>-7.4573496868916571</v>
      </c>
      <c r="G7" s="31"/>
      <c r="H7" s="31"/>
      <c r="I7" s="31"/>
      <c r="J7" s="31"/>
    </row>
    <row r="8" spans="1:10" ht="14.25" customHeight="1" x14ac:dyDescent="0.15">
      <c r="A8" s="33">
        <v>92.300003000000004</v>
      </c>
      <c r="B8" s="33">
        <v>90.199996999999996</v>
      </c>
      <c r="C8" s="31"/>
      <c r="D8" s="33">
        <f t="shared" si="1"/>
        <v>-6.9570467718717069E-2</v>
      </c>
      <c r="E8" s="33">
        <f t="shared" si="2"/>
        <v>-0.11061280701763855</v>
      </c>
      <c r="F8" s="33">
        <f t="shared" si="0"/>
        <v>-16.398629240301567</v>
      </c>
      <c r="G8" s="31"/>
      <c r="H8" s="31"/>
      <c r="I8" s="31"/>
      <c r="J8" s="31"/>
    </row>
    <row r="9" spans="1:10" ht="14.25" customHeight="1" x14ac:dyDescent="0.15">
      <c r="A9" s="33">
        <v>91.300003000000004</v>
      </c>
      <c r="B9" s="33">
        <v>97.75</v>
      </c>
      <c r="C9" s="31"/>
      <c r="D9" s="33">
        <f t="shared" si="1"/>
        <v>-1.089335355188469E-2</v>
      </c>
      <c r="E9" s="33">
        <f t="shared" si="2"/>
        <v>8.038380505632127E-2</v>
      </c>
      <c r="F9" s="33">
        <f t="shared" si="0"/>
        <v>6.862953732288271</v>
      </c>
      <c r="G9" s="31"/>
      <c r="H9" s="31"/>
      <c r="I9" s="31"/>
      <c r="J9" s="31"/>
    </row>
    <row r="10" spans="1:10" ht="14.25" customHeight="1" x14ac:dyDescent="0.15">
      <c r="A10" s="33">
        <v>95.5</v>
      </c>
      <c r="B10" s="33">
        <v>99.449996999999996</v>
      </c>
      <c r="C10" s="31"/>
      <c r="D10" s="33">
        <f t="shared" si="1"/>
        <v>4.4975427027054739E-2</v>
      </c>
      <c r="E10" s="33">
        <f t="shared" si="2"/>
        <v>1.7241776268593065E-2</v>
      </c>
      <c r="F10" s="33">
        <f t="shared" si="0"/>
        <v>6.0098478792699792</v>
      </c>
      <c r="G10" s="31"/>
      <c r="H10" s="31"/>
      <c r="I10" s="31"/>
      <c r="J10" s="31"/>
    </row>
    <row r="11" spans="1:10" ht="14.25" customHeight="1" x14ac:dyDescent="0.15">
      <c r="A11" s="33">
        <v>95.150002000000001</v>
      </c>
      <c r="B11" s="33">
        <v>97.5</v>
      </c>
      <c r="C11" s="31"/>
      <c r="D11" s="33">
        <f t="shared" si="1"/>
        <v>-3.6716327250832584E-3</v>
      </c>
      <c r="E11" s="33">
        <f t="shared" si="2"/>
        <v>-1.9802597130266691E-2</v>
      </c>
      <c r="F11" s="33">
        <f t="shared" si="0"/>
        <v>-2.2801090813359401</v>
      </c>
      <c r="G11" s="31"/>
      <c r="H11" s="31"/>
      <c r="I11" s="31"/>
      <c r="J11" s="31"/>
    </row>
    <row r="12" spans="1:10" ht="14.25" customHeight="1" x14ac:dyDescent="0.15">
      <c r="A12" s="33">
        <v>94.650002000000001</v>
      </c>
      <c r="B12" s="33">
        <v>97.400002000000001</v>
      </c>
      <c r="C12" s="31"/>
      <c r="D12" s="33">
        <f t="shared" si="1"/>
        <v>-5.2687159757889204E-3</v>
      </c>
      <c r="E12" s="33">
        <f t="shared" si="2"/>
        <v>-1.0261468214313842E-3</v>
      </c>
      <c r="F12" s="33">
        <f t="shared" si="0"/>
        <v>-0.59863068010556375</v>
      </c>
      <c r="G12" s="31"/>
      <c r="H12" s="31"/>
      <c r="I12" s="31"/>
      <c r="J12" s="31"/>
    </row>
    <row r="13" spans="1:10" ht="14.25" customHeight="1" x14ac:dyDescent="0.15">
      <c r="A13" s="33">
        <v>94.5</v>
      </c>
      <c r="B13" s="33">
        <v>97.449996999999996</v>
      </c>
      <c r="C13" s="31"/>
      <c r="D13" s="33">
        <f t="shared" si="1"/>
        <v>-1.5860642861152954E-3</v>
      </c>
      <c r="E13" s="33">
        <f t="shared" si="2"/>
        <v>5.1316398618125717E-4</v>
      </c>
      <c r="F13" s="33">
        <f t="shared" si="0"/>
        <v>-9.9875246124023861E-2</v>
      </c>
      <c r="G13" s="31"/>
      <c r="H13" s="31"/>
      <c r="I13" s="31"/>
      <c r="J13" s="31"/>
    </row>
    <row r="14" spans="1:10" ht="14.25" customHeight="1" x14ac:dyDescent="0.15">
      <c r="A14" s="33">
        <v>95.550003000000004</v>
      </c>
      <c r="B14" s="33">
        <v>96.199996999999996</v>
      </c>
      <c r="C14" s="31"/>
      <c r="D14" s="33">
        <f t="shared" si="1"/>
        <v>1.1049867583758753E-2</v>
      </c>
      <c r="E14" s="33">
        <f t="shared" si="2"/>
        <v>-1.2910068681922302E-2</v>
      </c>
      <c r="F14" s="33">
        <f t="shared" si="0"/>
        <v>-0.18613368769296779</v>
      </c>
      <c r="G14" s="31"/>
      <c r="H14" s="31"/>
      <c r="I14" s="31"/>
      <c r="J14" s="31"/>
    </row>
    <row r="15" spans="1:10" ht="14.25" customHeight="1" x14ac:dyDescent="0.15">
      <c r="A15" s="33">
        <v>94.449996999999996</v>
      </c>
      <c r="B15" s="33">
        <v>95.699996999999996</v>
      </c>
      <c r="C15" s="31"/>
      <c r="D15" s="33">
        <f t="shared" si="1"/>
        <v>-1.1579139898775291E-2</v>
      </c>
      <c r="E15" s="33">
        <f t="shared" si="2"/>
        <v>-5.2110593756833816E-3</v>
      </c>
      <c r="F15" s="33">
        <f t="shared" si="0"/>
        <v>-1.592348095321628</v>
      </c>
      <c r="G15" s="31"/>
      <c r="H15" s="31"/>
      <c r="I15" s="31"/>
      <c r="J15" s="31"/>
    </row>
    <row r="16" spans="1:10" ht="14.25" customHeight="1" x14ac:dyDescent="0.15">
      <c r="A16" s="33">
        <v>97.300003000000004</v>
      </c>
      <c r="B16" s="33">
        <v>97.199996999999996</v>
      </c>
      <c r="C16" s="31"/>
      <c r="D16" s="33">
        <f t="shared" si="1"/>
        <v>2.9728457839755203E-2</v>
      </c>
      <c r="E16" s="33">
        <f t="shared" si="2"/>
        <v>1.555241349124967E-2</v>
      </c>
      <c r="F16" s="33">
        <f t="shared" si="0"/>
        <v>4.4042735816857821</v>
      </c>
      <c r="G16" s="31"/>
      <c r="H16" s="31"/>
      <c r="I16" s="31"/>
      <c r="J16" s="31"/>
    </row>
    <row r="17" spans="1:10" ht="14.25" customHeight="1" x14ac:dyDescent="0.15">
      <c r="A17" s="33">
        <v>96.5</v>
      </c>
      <c r="B17" s="33">
        <v>95.349997999999999</v>
      </c>
      <c r="C17" s="31"/>
      <c r="D17" s="33">
        <f t="shared" si="1"/>
        <v>-8.2560116794956288E-3</v>
      </c>
      <c r="E17" s="33">
        <f t="shared" si="2"/>
        <v>-1.9216369531121488E-2</v>
      </c>
      <c r="F17" s="33">
        <f t="shared" si="0"/>
        <v>-2.6289859234310229</v>
      </c>
      <c r="G17" s="31"/>
      <c r="H17" s="31"/>
      <c r="I17" s="31"/>
      <c r="J17" s="31"/>
    </row>
    <row r="18" spans="1:10" ht="14.25" customHeight="1" x14ac:dyDescent="0.15">
      <c r="A18" s="33">
        <v>99.300003000000004</v>
      </c>
      <c r="B18" s="33">
        <v>95.5</v>
      </c>
      <c r="C18" s="31"/>
      <c r="D18" s="33">
        <f t="shared" si="1"/>
        <v>2.8602592917666678E-2</v>
      </c>
      <c r="E18" s="33">
        <f t="shared" si="2"/>
        <v>1.5719364156106131E-3</v>
      </c>
      <c r="F18" s="33">
        <f t="shared" si="0"/>
        <v>2.9903574902228938</v>
      </c>
      <c r="G18" s="31"/>
      <c r="H18" s="31"/>
      <c r="I18" s="31"/>
      <c r="J18" s="31"/>
    </row>
    <row r="19" spans="1:10" ht="14.25" customHeight="1" x14ac:dyDescent="0.15">
      <c r="A19" s="33">
        <v>99.050003000000004</v>
      </c>
      <c r="B19" s="33">
        <v>95.099997999999999</v>
      </c>
      <c r="C19" s="31"/>
      <c r="D19" s="33">
        <f t="shared" si="1"/>
        <v>-2.5207978303139096E-3</v>
      </c>
      <c r="E19" s="33">
        <f t="shared" si="2"/>
        <v>-4.1972989658343477E-3</v>
      </c>
      <c r="F19" s="33">
        <f t="shared" si="0"/>
        <v>-0.64884815591123479</v>
      </c>
      <c r="G19" s="31"/>
      <c r="H19" s="31"/>
      <c r="I19" s="31"/>
      <c r="J19" s="31"/>
    </row>
    <row r="20" spans="1:10" ht="14.25" customHeight="1" x14ac:dyDescent="0.15">
      <c r="A20" s="33">
        <v>101.300003</v>
      </c>
      <c r="B20" s="33">
        <v>94.949996999999996</v>
      </c>
      <c r="C20" s="31"/>
      <c r="D20" s="33">
        <f t="shared" si="1"/>
        <v>2.2461637437349205E-2</v>
      </c>
      <c r="E20" s="33">
        <f t="shared" si="2"/>
        <v>-1.5785428581324228E-3</v>
      </c>
      <c r="F20" s="33">
        <f t="shared" si="0"/>
        <v>2.1254813001443416</v>
      </c>
      <c r="G20" s="31"/>
      <c r="H20" s="31"/>
      <c r="I20" s="31"/>
      <c r="J20" s="31"/>
    </row>
    <row r="21" spans="1:10" ht="14.25" customHeight="1" x14ac:dyDescent="0.15">
      <c r="A21" s="33">
        <v>102.900002</v>
      </c>
      <c r="B21" s="33">
        <v>94.349997999999999</v>
      </c>
      <c r="C21" s="31"/>
      <c r="D21" s="33">
        <f t="shared" si="1"/>
        <v>1.567122140670741E-2</v>
      </c>
      <c r="E21" s="33">
        <f t="shared" si="2"/>
        <v>-6.3391550458270305E-3</v>
      </c>
      <c r="F21" s="33">
        <f t="shared" si="0"/>
        <v>1.014469448197165</v>
      </c>
      <c r="G21" s="31"/>
      <c r="H21" s="31"/>
      <c r="I21" s="31"/>
      <c r="J21" s="31"/>
    </row>
    <row r="22" spans="1:10" ht="14.25" customHeight="1" x14ac:dyDescent="0.15">
      <c r="A22" s="33">
        <v>104.5</v>
      </c>
      <c r="B22" s="33">
        <v>95.650002000000001</v>
      </c>
      <c r="C22" s="31"/>
      <c r="D22" s="33">
        <f t="shared" si="1"/>
        <v>1.5429409128515889E-2</v>
      </c>
      <c r="E22" s="33">
        <f t="shared" si="2"/>
        <v>1.3684466178937081E-2</v>
      </c>
      <c r="F22" s="33">
        <f t="shared" si="0"/>
        <v>2.9212924713141746</v>
      </c>
      <c r="G22" s="31"/>
      <c r="H22" s="31"/>
      <c r="I22" s="31"/>
      <c r="J22" s="31"/>
    </row>
    <row r="23" spans="1:10" ht="14.25" customHeight="1" x14ac:dyDescent="0.15">
      <c r="A23" s="33">
        <v>107.900002</v>
      </c>
      <c r="B23" s="33">
        <v>94.75</v>
      </c>
      <c r="C23" s="31"/>
      <c r="D23" s="33">
        <f t="shared" si="1"/>
        <v>3.2017819394904307E-2</v>
      </c>
      <c r="E23" s="33">
        <f t="shared" si="2"/>
        <v>-9.4538728332920399E-3</v>
      </c>
      <c r="F23" s="33">
        <f t="shared" si="0"/>
        <v>2.5589683257913927</v>
      </c>
      <c r="G23" s="31"/>
      <c r="H23" s="31"/>
      <c r="I23" s="31"/>
      <c r="J23" s="31"/>
    </row>
    <row r="24" spans="1:10" ht="14.25" customHeight="1" x14ac:dyDescent="0.15">
      <c r="A24" s="33">
        <v>107.449997</v>
      </c>
      <c r="B24" s="33">
        <v>92.949996999999996</v>
      </c>
      <c r="C24" s="31"/>
      <c r="D24" s="33">
        <f t="shared" si="1"/>
        <v>-4.1792956312137744E-3</v>
      </c>
      <c r="E24" s="33">
        <f t="shared" si="2"/>
        <v>-1.9180162070500151E-2</v>
      </c>
      <c r="F24" s="33">
        <f t="shared" si="0"/>
        <v>-2.231861309948536</v>
      </c>
      <c r="G24" s="31"/>
      <c r="H24" s="31"/>
      <c r="I24" s="31"/>
      <c r="J24" s="31"/>
    </row>
    <row r="25" spans="1:10" ht="14.25" customHeight="1" x14ac:dyDescent="0.15">
      <c r="A25" s="33">
        <v>106.099998</v>
      </c>
      <c r="B25" s="33">
        <v>91.900002000000001</v>
      </c>
      <c r="C25" s="31"/>
      <c r="D25" s="33">
        <f t="shared" si="1"/>
        <v>-1.2643568398760355E-2</v>
      </c>
      <c r="E25" s="33">
        <f t="shared" si="2"/>
        <v>-1.1360630767608761E-2</v>
      </c>
      <c r="F25" s="33">
        <f t="shared" si="0"/>
        <v>-2.3855245720858438</v>
      </c>
      <c r="G25" s="31"/>
      <c r="H25" s="31"/>
      <c r="I25" s="31"/>
      <c r="J25" s="31"/>
    </row>
    <row r="26" spans="1:10" ht="14.25" customHeight="1" x14ac:dyDescent="0.15">
      <c r="A26" s="33">
        <v>101.849998</v>
      </c>
      <c r="B26" s="33">
        <v>90.5</v>
      </c>
      <c r="C26" s="31"/>
      <c r="D26" s="33">
        <f t="shared" si="1"/>
        <v>-4.0880903733701915E-2</v>
      </c>
      <c r="E26" s="33">
        <f t="shared" si="2"/>
        <v>-1.5351200418546321E-2</v>
      </c>
      <c r="F26" s="33">
        <f t="shared" si="0"/>
        <v>-5.5530036013941748</v>
      </c>
      <c r="G26" s="31"/>
      <c r="H26" s="31"/>
      <c r="I26" s="31"/>
      <c r="J26" s="31"/>
    </row>
    <row r="27" spans="1:10" ht="14.25" customHeight="1" x14ac:dyDescent="0.15">
      <c r="A27" s="33">
        <v>99</v>
      </c>
      <c r="B27" s="33">
        <v>91.199996999999996</v>
      </c>
      <c r="C27" s="31"/>
      <c r="D27" s="33">
        <f t="shared" si="1"/>
        <v>-2.8381272901504054E-2</v>
      </c>
      <c r="E27" s="33">
        <f t="shared" si="2"/>
        <v>7.7050134796678828E-3</v>
      </c>
      <c r="F27" s="33">
        <f t="shared" si="0"/>
        <v>-2.107048811018231</v>
      </c>
      <c r="G27" s="31"/>
      <c r="H27" s="31"/>
      <c r="I27" s="31"/>
      <c r="J27" s="31"/>
    </row>
    <row r="28" spans="1:10" ht="14.25" customHeight="1" x14ac:dyDescent="0.15">
      <c r="A28" s="33">
        <v>99.800003000000004</v>
      </c>
      <c r="B28" s="33">
        <v>93.699996999999996</v>
      </c>
      <c r="C28" s="31"/>
      <c r="D28" s="33">
        <f t="shared" si="1"/>
        <v>8.0483632429482078E-3</v>
      </c>
      <c r="E28" s="33">
        <f t="shared" si="2"/>
        <v>2.704329304175181E-2</v>
      </c>
      <c r="F28" s="33">
        <f t="shared" si="0"/>
        <v>3.3371831526735862</v>
      </c>
      <c r="G28" s="31"/>
      <c r="H28" s="31"/>
      <c r="I28" s="31"/>
      <c r="J28" s="31"/>
    </row>
    <row r="29" spans="1:10" ht="14.25" customHeight="1" x14ac:dyDescent="0.15">
      <c r="A29" s="33">
        <v>100.199997</v>
      </c>
      <c r="B29" s="33">
        <v>93.5</v>
      </c>
      <c r="C29" s="31"/>
      <c r="D29" s="33">
        <f t="shared" si="1"/>
        <v>3.999945333106064E-3</v>
      </c>
      <c r="E29" s="33">
        <f t="shared" si="2"/>
        <v>-2.136720932658865E-3</v>
      </c>
      <c r="F29" s="33">
        <f t="shared" si="0"/>
        <v>0.20101110317378773</v>
      </c>
      <c r="G29" s="31"/>
      <c r="H29" s="31"/>
      <c r="I29" s="31"/>
      <c r="J29" s="31"/>
    </row>
    <row r="30" spans="1:10" ht="14.25" customHeight="1" x14ac:dyDescent="0.15">
      <c r="A30" s="33">
        <v>95.449996999999996</v>
      </c>
      <c r="B30" s="33">
        <v>90.150002000000001</v>
      </c>
      <c r="C30" s="31"/>
      <c r="D30" s="33">
        <f t="shared" si="1"/>
        <v>-4.8565639968956173E-2</v>
      </c>
      <c r="E30" s="33">
        <f t="shared" si="2"/>
        <v>-3.64864644600685E-2</v>
      </c>
      <c r="F30" s="33">
        <f t="shared" si="0"/>
        <v>-7.9248450333880509</v>
      </c>
      <c r="G30" s="31"/>
      <c r="H30" s="31"/>
      <c r="I30" s="31"/>
      <c r="J30" s="31"/>
    </row>
    <row r="31" spans="1:10" ht="14.25" customHeight="1" x14ac:dyDescent="0.15">
      <c r="A31" s="33">
        <v>93.75</v>
      </c>
      <c r="B31" s="33">
        <v>88.849997999999999</v>
      </c>
      <c r="C31" s="31"/>
      <c r="D31" s="33">
        <f t="shared" si="1"/>
        <v>-1.7970853891167798E-2</v>
      </c>
      <c r="E31" s="33">
        <f t="shared" si="2"/>
        <v>-1.4525439743760823E-2</v>
      </c>
      <c r="F31" s="33">
        <f t="shared" si="0"/>
        <v>-2.9753528444792505</v>
      </c>
      <c r="G31" s="31"/>
      <c r="H31" s="31"/>
      <c r="I31" s="31"/>
      <c r="J31" s="31"/>
    </row>
    <row r="32" spans="1:10" ht="14.25" customHeight="1" x14ac:dyDescent="0.15">
      <c r="A32" s="33">
        <v>91.75</v>
      </c>
      <c r="B32" s="33">
        <v>85.699996999999996</v>
      </c>
      <c r="C32" s="31"/>
      <c r="D32" s="33">
        <f t="shared" si="1"/>
        <v>-2.1564177915840525E-2</v>
      </c>
      <c r="E32" s="33">
        <f t="shared" si="2"/>
        <v>-3.6096741492912886E-2</v>
      </c>
      <c r="F32" s="33">
        <f t="shared" si="0"/>
        <v>-5.0720039614307781</v>
      </c>
      <c r="G32" s="31"/>
      <c r="H32" s="31"/>
      <c r="I32" s="31"/>
      <c r="J32" s="31"/>
    </row>
    <row r="33" spans="1:10" ht="14.25" customHeight="1" x14ac:dyDescent="0.15">
      <c r="A33" s="33">
        <v>91.400002000000001</v>
      </c>
      <c r="B33" s="33">
        <v>83.800003000000004</v>
      </c>
      <c r="C33" s="31"/>
      <c r="D33" s="33">
        <f t="shared" si="1"/>
        <v>-3.821986592737448E-3</v>
      </c>
      <c r="E33" s="33">
        <f t="shared" si="2"/>
        <v>-2.2419747310339695E-2</v>
      </c>
      <c r="F33" s="33">
        <f t="shared" si="0"/>
        <v>-2.2281044740858844</v>
      </c>
      <c r="G33" s="31"/>
      <c r="H33" s="31"/>
      <c r="I33" s="31"/>
      <c r="J33" s="31"/>
    </row>
    <row r="34" spans="1:10" ht="14.25" customHeight="1" x14ac:dyDescent="0.15">
      <c r="A34" s="33">
        <v>92.949996999999996</v>
      </c>
      <c r="B34" s="33">
        <v>84.5</v>
      </c>
      <c r="C34" s="31"/>
      <c r="D34" s="33">
        <f t="shared" si="1"/>
        <v>1.6816181550093325E-2</v>
      </c>
      <c r="E34" s="33">
        <f t="shared" si="2"/>
        <v>8.3184910755687153E-3</v>
      </c>
      <c r="F34" s="33">
        <f t="shared" si="0"/>
        <v>2.2659765205181861</v>
      </c>
      <c r="G34" s="31"/>
      <c r="H34" s="31"/>
      <c r="I34" s="31"/>
      <c r="J34" s="31"/>
    </row>
    <row r="35" spans="1:10" ht="14.25" customHeight="1" x14ac:dyDescent="0.15">
      <c r="A35" s="33">
        <v>91.199996999999996</v>
      </c>
      <c r="B35" s="33">
        <v>85.699996999999996</v>
      </c>
      <c r="C35" s="31"/>
      <c r="D35" s="33">
        <f t="shared" si="1"/>
        <v>-1.9006817706487315E-2</v>
      </c>
      <c r="E35" s="33">
        <f t="shared" si="2"/>
        <v>1.4101256234771015E-2</v>
      </c>
      <c r="F35" s="33">
        <f t="shared" si="0"/>
        <v>-0.5249441007950828</v>
      </c>
      <c r="G35" s="31"/>
      <c r="H35" s="31"/>
      <c r="I35" s="31"/>
      <c r="J35" s="31"/>
    </row>
    <row r="36" spans="1:10" ht="14.25" customHeight="1" x14ac:dyDescent="0.15">
      <c r="A36" s="33">
        <v>93.949996999999996</v>
      </c>
      <c r="B36" s="33">
        <v>87.099997999999999</v>
      </c>
      <c r="C36" s="31"/>
      <c r="D36" s="33">
        <f t="shared" si="1"/>
        <v>2.9707829742046929E-2</v>
      </c>
      <c r="E36" s="33">
        <f t="shared" si="2"/>
        <v>1.620407029844528E-2</v>
      </c>
      <c r="F36" s="33">
        <f t="shared" si="0"/>
        <v>4.2024250057282631</v>
      </c>
      <c r="G36" s="31"/>
      <c r="H36" s="31"/>
      <c r="I36" s="31"/>
      <c r="J36" s="31"/>
    </row>
    <row r="37" spans="1:10" ht="14.25" customHeight="1" x14ac:dyDescent="0.15">
      <c r="A37" s="33">
        <v>95.300003000000004</v>
      </c>
      <c r="B37" s="33">
        <v>86.699996999999996</v>
      </c>
      <c r="C37" s="31"/>
      <c r="D37" s="33">
        <f t="shared" si="1"/>
        <v>1.4267148212099198E-2</v>
      </c>
      <c r="E37" s="33">
        <f t="shared" si="2"/>
        <v>-4.6030117119249744E-3</v>
      </c>
      <c r="F37" s="33">
        <f t="shared" si="0"/>
        <v>0.96057816579963817</v>
      </c>
      <c r="G37" s="31"/>
      <c r="H37" s="31"/>
      <c r="I37" s="31"/>
      <c r="J37" s="31"/>
    </row>
    <row r="38" spans="1:10" ht="14.25" customHeight="1" x14ac:dyDescent="0.15">
      <c r="A38" s="33">
        <v>98.599997999999999</v>
      </c>
      <c r="B38" s="33">
        <v>88.199996999999996</v>
      </c>
      <c r="C38" s="31"/>
      <c r="D38" s="33">
        <f t="shared" si="1"/>
        <v>3.4041399184919663E-2</v>
      </c>
      <c r="E38" s="33">
        <f t="shared" si="2"/>
        <v>1.7153079814720133E-2</v>
      </c>
      <c r="F38" s="33">
        <f t="shared" si="0"/>
        <v>4.8693834797493567</v>
      </c>
      <c r="G38" s="31"/>
      <c r="H38" s="31"/>
      <c r="I38" s="31"/>
      <c r="J38" s="31"/>
    </row>
    <row r="39" spans="1:10" ht="14.25" customHeight="1" x14ac:dyDescent="0.15">
      <c r="A39" s="33">
        <v>99.949996999999996</v>
      </c>
      <c r="B39" s="33">
        <v>92</v>
      </c>
      <c r="C39" s="31"/>
      <c r="D39" s="33">
        <f t="shared" si="1"/>
        <v>1.3598789606787124E-2</v>
      </c>
      <c r="E39" s="33">
        <f t="shared" si="2"/>
        <v>4.2181648049900732E-2</v>
      </c>
      <c r="F39" s="33">
        <f t="shared" si="0"/>
        <v>5.2399106009928715</v>
      </c>
      <c r="G39" s="31"/>
      <c r="H39" s="31"/>
      <c r="I39" s="31"/>
      <c r="J39" s="31"/>
    </row>
    <row r="40" spans="1:10" ht="14.25" customHeight="1" x14ac:dyDescent="0.15">
      <c r="A40" s="33">
        <v>100.800003</v>
      </c>
      <c r="B40" s="33">
        <v>90.300003000000004</v>
      </c>
      <c r="C40" s="31"/>
      <c r="D40" s="33">
        <f t="shared" si="1"/>
        <v>8.468354467771496E-3</v>
      </c>
      <c r="E40" s="33">
        <f t="shared" si="2"/>
        <v>-1.8651083403509731E-2</v>
      </c>
      <c r="F40" s="33">
        <f t="shared" si="0"/>
        <v>-0.83058273153374884</v>
      </c>
      <c r="G40" s="31"/>
      <c r="H40" s="31"/>
      <c r="I40" s="31"/>
      <c r="J40" s="31"/>
    </row>
    <row r="41" spans="1:10" ht="14.25" customHeight="1" x14ac:dyDescent="0.15">
      <c r="A41" s="33">
        <v>103.349998</v>
      </c>
      <c r="B41" s="33">
        <v>88.800003000000004</v>
      </c>
      <c r="C41" s="31"/>
      <c r="D41" s="33">
        <f t="shared" si="1"/>
        <v>2.4982881376887089E-2</v>
      </c>
      <c r="E41" s="33">
        <f t="shared" si="2"/>
        <v>-1.6750809863623005E-2</v>
      </c>
      <c r="F41" s="33">
        <f t="shared" si="0"/>
        <v>1.0945087741933655</v>
      </c>
      <c r="G41" s="31"/>
      <c r="H41" s="31"/>
      <c r="I41" s="31"/>
      <c r="J41" s="31"/>
    </row>
    <row r="42" spans="1:10" ht="14.25" customHeight="1" x14ac:dyDescent="0.15">
      <c r="A42" s="33">
        <v>102.5</v>
      </c>
      <c r="B42" s="33">
        <v>90.400002000000001</v>
      </c>
      <c r="C42" s="31"/>
      <c r="D42" s="33">
        <f t="shared" si="1"/>
        <v>-8.2584681975967755E-3</v>
      </c>
      <c r="E42" s="33">
        <f t="shared" si="2"/>
        <v>1.7857605740116834E-2</v>
      </c>
      <c r="F42" s="33">
        <f t="shared" si="0"/>
        <v>0.76783460436810369</v>
      </c>
      <c r="G42" s="31"/>
      <c r="H42" s="31"/>
      <c r="I42" s="31"/>
      <c r="J42" s="31"/>
    </row>
    <row r="43" spans="1:10" ht="14.25" customHeight="1" x14ac:dyDescent="0.15">
      <c r="A43" s="33">
        <v>100.349998</v>
      </c>
      <c r="B43" s="33">
        <v>89.699996999999996</v>
      </c>
      <c r="C43" s="31"/>
      <c r="D43" s="33">
        <f t="shared" si="1"/>
        <v>-2.1198743266360044E-2</v>
      </c>
      <c r="E43" s="33">
        <f t="shared" si="2"/>
        <v>-7.7735539020906321E-3</v>
      </c>
      <c r="F43" s="33">
        <f t="shared" si="0"/>
        <v>-2.824581606078612</v>
      </c>
      <c r="G43" s="31"/>
      <c r="H43" s="31"/>
      <c r="I43" s="31"/>
      <c r="J43" s="31"/>
    </row>
    <row r="44" spans="1:10" ht="14.25" customHeight="1" x14ac:dyDescent="0.15">
      <c r="A44" s="33">
        <v>99.400002000000001</v>
      </c>
      <c r="B44" s="33">
        <v>93.800003000000004</v>
      </c>
      <c r="C44" s="31"/>
      <c r="D44" s="33">
        <f t="shared" si="1"/>
        <v>-9.5119215288503242E-3</v>
      </c>
      <c r="E44" s="33">
        <f t="shared" si="2"/>
        <v>4.4694152375187216E-2</v>
      </c>
      <c r="F44" s="33">
        <f t="shared" si="0"/>
        <v>3.2468266078834525</v>
      </c>
      <c r="G44" s="31"/>
      <c r="H44" s="31"/>
      <c r="I44" s="31"/>
      <c r="J44" s="31"/>
    </row>
    <row r="45" spans="1:10" ht="14.25" customHeight="1" x14ac:dyDescent="0.15">
      <c r="A45" s="33">
        <v>99.25</v>
      </c>
      <c r="B45" s="33">
        <v>91.550003000000004</v>
      </c>
      <c r="C45" s="31"/>
      <c r="D45" s="33">
        <f t="shared" si="1"/>
        <v>-1.510214215952716E-3</v>
      </c>
      <c r="E45" s="33">
        <f t="shared" si="2"/>
        <v>-2.4279584105622993E-2</v>
      </c>
      <c r="F45" s="33">
        <f t="shared" si="0"/>
        <v>-2.372684758641844</v>
      </c>
      <c r="G45" s="31"/>
      <c r="H45" s="31"/>
      <c r="I45" s="31"/>
      <c r="J45" s="31"/>
    </row>
    <row r="46" spans="1:10" ht="14.25" customHeight="1" x14ac:dyDescent="0.15">
      <c r="A46" s="33">
        <v>104.849998</v>
      </c>
      <c r="B46" s="33">
        <v>89.050003000000004</v>
      </c>
      <c r="C46" s="31"/>
      <c r="D46" s="33">
        <f t="shared" si="1"/>
        <v>5.4888818705760095E-2</v>
      </c>
      <c r="E46" s="33">
        <f t="shared" si="2"/>
        <v>-2.7687260464888987E-2</v>
      </c>
      <c r="F46" s="33">
        <f t="shared" si="0"/>
        <v>3.2895419040611622</v>
      </c>
      <c r="G46" s="31"/>
      <c r="H46" s="31"/>
      <c r="I46" s="31"/>
      <c r="J46" s="31"/>
    </row>
    <row r="47" spans="1:10" ht="14.25" customHeight="1" x14ac:dyDescent="0.15">
      <c r="A47" s="33">
        <v>103.5</v>
      </c>
      <c r="B47" s="33">
        <v>90.650002000000001</v>
      </c>
      <c r="C47" s="31"/>
      <c r="D47" s="33">
        <f t="shared" si="1"/>
        <v>-1.2959125567636093E-2</v>
      </c>
      <c r="E47" s="33">
        <f t="shared" si="2"/>
        <v>1.7807915839130148E-2</v>
      </c>
      <c r="F47" s="33">
        <f t="shared" si="0"/>
        <v>0.2730181101826441</v>
      </c>
      <c r="G47" s="31"/>
      <c r="H47" s="31"/>
      <c r="I47" s="31"/>
      <c r="J47" s="31"/>
    </row>
    <row r="48" spans="1:10" ht="14.25" customHeight="1" x14ac:dyDescent="0.15">
      <c r="A48" s="33">
        <v>115.5</v>
      </c>
      <c r="B48" s="33">
        <v>89.300003000000004</v>
      </c>
      <c r="C48" s="31"/>
      <c r="D48" s="33">
        <f t="shared" si="1"/>
        <v>0.10969891725642453</v>
      </c>
      <c r="E48" s="33">
        <f t="shared" si="2"/>
        <v>-1.5004437786661348E-2</v>
      </c>
      <c r="F48" s="33">
        <f t="shared" si="0"/>
        <v>11.330328603754861</v>
      </c>
      <c r="G48" s="31"/>
      <c r="H48" s="31"/>
      <c r="I48" s="31"/>
      <c r="J48" s="31"/>
    </row>
    <row r="49" spans="1:10" ht="14.25" customHeight="1" x14ac:dyDescent="0.15">
      <c r="A49" s="33">
        <v>112.199997</v>
      </c>
      <c r="B49" s="33">
        <v>88.5</v>
      </c>
      <c r="C49" s="31"/>
      <c r="D49" s="33">
        <f t="shared" si="1"/>
        <v>-2.8987563611220641E-2</v>
      </c>
      <c r="E49" s="33">
        <f t="shared" si="2"/>
        <v>-8.9989694631938712E-3</v>
      </c>
      <c r="F49" s="33">
        <f t="shared" si="0"/>
        <v>-4.0488133477089221</v>
      </c>
      <c r="G49" s="31"/>
      <c r="H49" s="31"/>
      <c r="I49" s="31"/>
      <c r="J49" s="31"/>
    </row>
    <row r="50" spans="1:10" ht="14.25" customHeight="1" x14ac:dyDescent="0.15">
      <c r="A50" s="33">
        <v>108.550003</v>
      </c>
      <c r="B50" s="33">
        <v>86.25</v>
      </c>
      <c r="C50" s="31"/>
      <c r="D50" s="33">
        <f t="shared" si="1"/>
        <v>-3.3072042389293489E-2</v>
      </c>
      <c r="E50" s="33">
        <f t="shared" si="2"/>
        <v>-2.575249610241474E-2</v>
      </c>
      <c r="F50" s="33">
        <f t="shared" si="0"/>
        <v>-5.8111230894072072</v>
      </c>
      <c r="G50" s="31"/>
      <c r="H50" s="31"/>
      <c r="I50" s="31"/>
      <c r="J50" s="31"/>
    </row>
    <row r="51" spans="1:10" ht="14.25" customHeight="1" x14ac:dyDescent="0.15">
      <c r="A51" s="33">
        <v>114.400002</v>
      </c>
      <c r="B51" s="33">
        <v>84.75</v>
      </c>
      <c r="C51" s="31"/>
      <c r="D51" s="33">
        <f t="shared" si="1"/>
        <v>5.249017246688082E-2</v>
      </c>
      <c r="E51" s="33">
        <f t="shared" si="2"/>
        <v>-1.7544309650909508E-2</v>
      </c>
      <c r="F51" s="33">
        <f t="shared" si="0"/>
        <v>4.5179955922769297</v>
      </c>
      <c r="G51" s="31"/>
      <c r="H51" s="31"/>
      <c r="I51" s="31"/>
      <c r="J51" s="31"/>
    </row>
    <row r="52" spans="1:10" ht="14.25" customHeight="1" x14ac:dyDescent="0.15">
      <c r="A52" s="33">
        <v>115.349998</v>
      </c>
      <c r="B52" s="33">
        <v>85.150002000000001</v>
      </c>
      <c r="C52" s="31"/>
      <c r="D52" s="33">
        <f t="shared" si="1"/>
        <v>8.2698708530126678E-3</v>
      </c>
      <c r="E52" s="33">
        <f t="shared" si="2"/>
        <v>4.7086843360998496E-3</v>
      </c>
      <c r="F52" s="33">
        <f t="shared" si="0"/>
        <v>1.3548740669915404</v>
      </c>
      <c r="G52" s="31"/>
      <c r="H52" s="31"/>
      <c r="I52" s="31"/>
      <c r="J52" s="31"/>
    </row>
    <row r="53" spans="1:10" ht="14.25" customHeight="1" x14ac:dyDescent="0.15">
      <c r="A53" s="33">
        <v>120.5</v>
      </c>
      <c r="B53" s="33">
        <v>86.699996999999996</v>
      </c>
      <c r="C53" s="31"/>
      <c r="D53" s="33">
        <f t="shared" si="1"/>
        <v>4.3678785649482008E-2</v>
      </c>
      <c r="E53" s="33">
        <f t="shared" si="2"/>
        <v>1.8039418587760047E-2</v>
      </c>
      <c r="F53" s="33">
        <f t="shared" si="0"/>
        <v>6.8273112082031222</v>
      </c>
      <c r="G53" s="31"/>
      <c r="H53" s="31"/>
      <c r="I53" s="31"/>
      <c r="J53" s="31"/>
    </row>
    <row r="54" spans="1:10" ht="14.25" customHeight="1" x14ac:dyDescent="0.15">
      <c r="A54" s="33">
        <v>118.400002</v>
      </c>
      <c r="B54" s="33">
        <v>84.75</v>
      </c>
      <c r="C54" s="31"/>
      <c r="D54" s="33">
        <f t="shared" si="1"/>
        <v>-1.7581013588912574E-2</v>
      </c>
      <c r="E54" s="33">
        <f t="shared" si="2"/>
        <v>-2.2748102923859762E-2</v>
      </c>
      <c r="F54" s="33">
        <f t="shared" si="0"/>
        <v>-4.0094937668863908</v>
      </c>
      <c r="G54" s="31"/>
      <c r="H54" s="31"/>
      <c r="I54" s="31"/>
      <c r="J54" s="31"/>
    </row>
    <row r="55" spans="1:10" ht="14.25" customHeight="1" x14ac:dyDescent="0.15">
      <c r="A55" s="33">
        <v>117.650002</v>
      </c>
      <c r="B55" s="33">
        <v>84.949996999999996</v>
      </c>
      <c r="C55" s="31"/>
      <c r="D55" s="33">
        <f t="shared" si="1"/>
        <v>-6.3546071688507103E-3</v>
      </c>
      <c r="E55" s="33">
        <f t="shared" si="2"/>
        <v>2.3570665424895612E-3</v>
      </c>
      <c r="F55" s="33">
        <f t="shared" si="0"/>
        <v>-0.54738675041121188</v>
      </c>
      <c r="G55" s="31"/>
      <c r="H55" s="31"/>
      <c r="I55" s="31"/>
      <c r="J55" s="31"/>
    </row>
    <row r="56" spans="1:10" ht="14.25" customHeight="1" x14ac:dyDescent="0.15">
      <c r="A56" s="33">
        <v>116.650002</v>
      </c>
      <c r="B56" s="33">
        <v>84.900002000000001</v>
      </c>
      <c r="C56" s="31"/>
      <c r="D56" s="33">
        <f t="shared" si="1"/>
        <v>-8.5361165602010382E-3</v>
      </c>
      <c r="E56" s="33">
        <f t="shared" si="2"/>
        <v>-5.8869592862187425E-4</v>
      </c>
      <c r="F56" s="33">
        <f t="shared" si="0"/>
        <v>-1.0457182993370733</v>
      </c>
      <c r="G56" s="31"/>
      <c r="H56" s="31"/>
      <c r="I56" s="31"/>
      <c r="J56" s="31"/>
    </row>
    <row r="57" spans="1:10" ht="14.25" customHeight="1" x14ac:dyDescent="0.15">
      <c r="A57" s="33">
        <v>115.800003</v>
      </c>
      <c r="B57" s="33">
        <v>89.800003000000004</v>
      </c>
      <c r="C57" s="31"/>
      <c r="D57" s="33">
        <f t="shared" si="1"/>
        <v>-7.3134245671149511E-3</v>
      </c>
      <c r="E57" s="33">
        <f t="shared" si="2"/>
        <v>5.6110891841298464E-2</v>
      </c>
      <c r="F57" s="33">
        <f t="shared" si="0"/>
        <v>4.1918636688690922</v>
      </c>
      <c r="G57" s="31"/>
      <c r="H57" s="31"/>
      <c r="I57" s="31"/>
      <c r="J57" s="31"/>
    </row>
    <row r="58" spans="1:10" ht="14.25" customHeight="1" x14ac:dyDescent="0.15">
      <c r="A58" s="33">
        <v>117</v>
      </c>
      <c r="B58" s="33">
        <v>90.599997999999999</v>
      </c>
      <c r="C58" s="31"/>
      <c r="D58" s="33">
        <f t="shared" si="1"/>
        <v>1.0309343752125852E-2</v>
      </c>
      <c r="E58" s="33">
        <f t="shared" si="2"/>
        <v>8.869182258152428E-3</v>
      </c>
      <c r="F58" s="33">
        <f t="shared" si="0"/>
        <v>2.0097411138489703</v>
      </c>
      <c r="G58" s="31"/>
      <c r="H58" s="31"/>
      <c r="I58" s="31"/>
      <c r="J58" s="31"/>
    </row>
    <row r="59" spans="1:10" ht="14.25" customHeight="1" x14ac:dyDescent="0.15">
      <c r="A59" s="33">
        <v>118.25</v>
      </c>
      <c r="B59" s="33">
        <v>87.949996999999996</v>
      </c>
      <c r="C59" s="31"/>
      <c r="D59" s="33">
        <f t="shared" si="1"/>
        <v>1.0627092574286193E-2</v>
      </c>
      <c r="E59" s="33">
        <f t="shared" si="2"/>
        <v>-2.9685753900601571E-2</v>
      </c>
      <c r="F59" s="33">
        <f t="shared" si="0"/>
        <v>-1.3542082695913042</v>
      </c>
      <c r="G59" s="31"/>
      <c r="H59" s="31"/>
      <c r="I59" s="31"/>
      <c r="J59" s="31"/>
    </row>
    <row r="60" spans="1:10" ht="14.25" customHeight="1" x14ac:dyDescent="0.15">
      <c r="A60" s="33">
        <v>122.349998</v>
      </c>
      <c r="B60" s="33">
        <v>86.349997999999999</v>
      </c>
      <c r="C60" s="31"/>
      <c r="D60" s="33">
        <f t="shared" si="1"/>
        <v>3.4084746170091482E-2</v>
      </c>
      <c r="E60" s="33">
        <f t="shared" si="2"/>
        <v>-1.8359655642141107E-2</v>
      </c>
      <c r="F60" s="33">
        <f t="shared" si="0"/>
        <v>2.5849123977616273</v>
      </c>
      <c r="G60" s="31"/>
      <c r="H60" s="31"/>
      <c r="I60" s="31"/>
      <c r="J60" s="31"/>
    </row>
    <row r="61" spans="1:10" ht="14.25" customHeight="1" x14ac:dyDescent="0.15">
      <c r="A61" s="33">
        <v>119.550003</v>
      </c>
      <c r="B61" s="33">
        <v>85.400002000000001</v>
      </c>
      <c r="C61" s="31"/>
      <c r="D61" s="33">
        <f t="shared" si="1"/>
        <v>-2.3151054543697341E-2</v>
      </c>
      <c r="E61" s="33">
        <f t="shared" si="2"/>
        <v>-1.1062657217407814E-2</v>
      </c>
      <c r="F61" s="33">
        <f t="shared" si="0"/>
        <v>-3.7124595886441227</v>
      </c>
      <c r="G61" s="31"/>
      <c r="H61" s="31"/>
      <c r="I61" s="31"/>
      <c r="J61" s="31"/>
    </row>
    <row r="62" spans="1:10" ht="14.25" customHeight="1" x14ac:dyDescent="0.15">
      <c r="A62" s="33">
        <v>117</v>
      </c>
      <c r="B62" s="33">
        <v>85.900002000000001</v>
      </c>
      <c r="C62" s="31"/>
      <c r="D62" s="33">
        <f t="shared" si="1"/>
        <v>-2.1560784200680229E-2</v>
      </c>
      <c r="E62" s="33">
        <f t="shared" si="2"/>
        <v>5.8377280593687473E-3</v>
      </c>
      <c r="F62" s="33">
        <f t="shared" si="0"/>
        <v>-2.0211508995043554</v>
      </c>
      <c r="G62" s="31"/>
      <c r="H62" s="31"/>
      <c r="I62" s="31"/>
      <c r="J62" s="31"/>
    </row>
    <row r="63" spans="1:10" ht="14.25" customHeight="1" x14ac:dyDescent="0.15">
      <c r="A63" s="33">
        <v>117.400002</v>
      </c>
      <c r="B63" s="33">
        <v>84.199996999999996</v>
      </c>
      <c r="C63" s="31"/>
      <c r="D63" s="33">
        <f t="shared" si="1"/>
        <v>3.4129896320149221E-3</v>
      </c>
      <c r="E63" s="33">
        <f t="shared" si="2"/>
        <v>-1.9988966654269798E-2</v>
      </c>
      <c r="F63" s="33">
        <f t="shared" si="0"/>
        <v>-1.2823859426980859</v>
      </c>
      <c r="G63" s="31"/>
      <c r="H63" s="31"/>
      <c r="I63" s="31"/>
      <c r="J63" s="31"/>
    </row>
    <row r="64" spans="1:10" ht="14.25" customHeight="1" x14ac:dyDescent="0.15">
      <c r="A64" s="33">
        <v>116.849998</v>
      </c>
      <c r="B64" s="33">
        <v>83.25</v>
      </c>
      <c r="C64" s="31"/>
      <c r="D64" s="33">
        <f t="shared" si="1"/>
        <v>-4.695880560864835E-3</v>
      </c>
      <c r="E64" s="33">
        <f t="shared" si="2"/>
        <v>-1.1346756758273464E-2</v>
      </c>
      <c r="F64" s="33">
        <f t="shared" si="0"/>
        <v>-1.4933311342715607</v>
      </c>
      <c r="G64" s="31"/>
      <c r="H64" s="31"/>
      <c r="I64" s="31"/>
      <c r="J64" s="31"/>
    </row>
    <row r="65" spans="1:10" ht="14.25" customHeight="1" x14ac:dyDescent="0.15">
      <c r="A65" s="33">
        <v>116.300003</v>
      </c>
      <c r="B65" s="33">
        <v>80.599997999999999</v>
      </c>
      <c r="C65" s="31"/>
      <c r="D65" s="33">
        <f t="shared" si="1"/>
        <v>-4.7179585489308734E-3</v>
      </c>
      <c r="E65" s="33">
        <f t="shared" si="2"/>
        <v>-3.2349504161866743E-2</v>
      </c>
      <c r="F65" s="33">
        <f t="shared" si="0"/>
        <v>-3.1560685641419872</v>
      </c>
      <c r="G65" s="31"/>
      <c r="H65" s="31"/>
      <c r="I65" s="31"/>
      <c r="J65" s="31"/>
    </row>
    <row r="66" spans="1:10" ht="14.25" customHeight="1" x14ac:dyDescent="0.15">
      <c r="A66" s="33">
        <v>114.849998</v>
      </c>
      <c r="B66" s="33">
        <v>81.800003000000004</v>
      </c>
      <c r="C66" s="31"/>
      <c r="D66" s="33">
        <f t="shared" si="1"/>
        <v>-1.2546173598886493E-2</v>
      </c>
      <c r="E66" s="33">
        <f t="shared" si="2"/>
        <v>1.4778655584830783E-2</v>
      </c>
      <c r="F66" s="33">
        <f t="shared" ref="F66:F129" si="3">A66*D66+B66*E66</f>
        <v>-0.23203394156464174</v>
      </c>
      <c r="G66" s="31"/>
      <c r="H66" s="31"/>
      <c r="I66" s="31"/>
      <c r="J66" s="31"/>
    </row>
    <row r="67" spans="1:10" ht="14.25" customHeight="1" x14ac:dyDescent="0.15">
      <c r="A67" s="33">
        <v>112.199997</v>
      </c>
      <c r="B67" s="33">
        <v>79</v>
      </c>
      <c r="C67" s="31"/>
      <c r="D67" s="33">
        <f t="shared" ref="D67:D130" si="4">LN(A67/A66)</f>
        <v>-2.3343945370461177E-2</v>
      </c>
      <c r="E67" s="33">
        <f t="shared" ref="E67:E130" si="5">LN(B67/B66)</f>
        <v>-3.4829427816495846E-2</v>
      </c>
      <c r="F67" s="33">
        <f t="shared" si="3"/>
        <v>-5.3707153980370794</v>
      </c>
      <c r="G67" s="31"/>
      <c r="H67" s="31"/>
      <c r="I67" s="31"/>
      <c r="J67" s="31"/>
    </row>
    <row r="68" spans="1:10" ht="14.25" customHeight="1" x14ac:dyDescent="0.15">
      <c r="A68" s="33">
        <v>113.25</v>
      </c>
      <c r="B68" s="33">
        <v>74.300003000000004</v>
      </c>
      <c r="C68" s="31"/>
      <c r="D68" s="33">
        <f t="shared" si="4"/>
        <v>9.3147980125157463E-3</v>
      </c>
      <c r="E68" s="33">
        <f t="shared" si="5"/>
        <v>-6.1336860366458128E-2</v>
      </c>
      <c r="F68" s="33">
        <f t="shared" si="3"/>
        <v>-3.5024280343210124</v>
      </c>
      <c r="G68" s="31"/>
      <c r="H68" s="31"/>
      <c r="I68" s="31"/>
      <c r="J68" s="31"/>
    </row>
    <row r="69" spans="1:10" ht="14.25" customHeight="1" x14ac:dyDescent="0.15">
      <c r="A69" s="33">
        <v>111.25</v>
      </c>
      <c r="B69" s="33">
        <v>77</v>
      </c>
      <c r="C69" s="31"/>
      <c r="D69" s="33">
        <f t="shared" si="4"/>
        <v>-1.7817843316793786E-2</v>
      </c>
      <c r="E69" s="33">
        <f t="shared" si="5"/>
        <v>3.5694429753120434E-2</v>
      </c>
      <c r="F69" s="33">
        <f t="shared" si="3"/>
        <v>0.76623602199696483</v>
      </c>
      <c r="G69" s="31"/>
      <c r="H69" s="31"/>
      <c r="I69" s="31"/>
      <c r="J69" s="31"/>
    </row>
    <row r="70" spans="1:10" ht="14.25" customHeight="1" x14ac:dyDescent="0.15">
      <c r="A70" s="33">
        <v>110.300003</v>
      </c>
      <c r="B70" s="33">
        <v>77.900002000000001</v>
      </c>
      <c r="C70" s="31"/>
      <c r="D70" s="33">
        <f t="shared" si="4"/>
        <v>-8.575967588343749E-3</v>
      </c>
      <c r="E70" s="33">
        <f t="shared" si="5"/>
        <v>1.1620556696959257E-2</v>
      </c>
      <c r="F70" s="33">
        <f t="shared" si="3"/>
        <v>-4.0687860787978813E-2</v>
      </c>
      <c r="G70" s="31"/>
      <c r="H70" s="31"/>
      <c r="I70" s="31"/>
      <c r="J70" s="31"/>
    </row>
    <row r="71" spans="1:10" ht="14.25" customHeight="1" x14ac:dyDescent="0.15">
      <c r="A71" s="33">
        <v>106</v>
      </c>
      <c r="B71" s="33">
        <v>73.949996999999996</v>
      </c>
      <c r="C71" s="31"/>
      <c r="D71" s="33">
        <f t="shared" si="4"/>
        <v>-3.9764859345938708E-2</v>
      </c>
      <c r="E71" s="33">
        <f t="shared" si="5"/>
        <v>-5.2036829961786595E-2</v>
      </c>
      <c r="F71" s="33">
        <f t="shared" si="3"/>
        <v>-8.0631985102331321</v>
      </c>
      <c r="G71" s="31"/>
      <c r="H71" s="31"/>
      <c r="I71" s="31"/>
      <c r="J71" s="31"/>
    </row>
    <row r="72" spans="1:10" ht="14.25" customHeight="1" x14ac:dyDescent="0.15">
      <c r="A72" s="33">
        <v>107.699997</v>
      </c>
      <c r="B72" s="33">
        <v>72.550003000000004</v>
      </c>
      <c r="C72" s="31"/>
      <c r="D72" s="33">
        <f t="shared" si="4"/>
        <v>1.5910462195122155E-2</v>
      </c>
      <c r="E72" s="33">
        <f t="shared" si="5"/>
        <v>-1.9113127907867997E-2</v>
      </c>
      <c r="F72" s="33">
        <f t="shared" si="3"/>
        <v>0.32689924362806266</v>
      </c>
      <c r="G72" s="31"/>
      <c r="H72" s="31"/>
      <c r="I72" s="31"/>
      <c r="J72" s="31"/>
    </row>
    <row r="73" spans="1:10" ht="14.25" customHeight="1" x14ac:dyDescent="0.15">
      <c r="A73" s="33">
        <v>104</v>
      </c>
      <c r="B73" s="33">
        <v>70.75</v>
      </c>
      <c r="C73" s="31"/>
      <c r="D73" s="33">
        <f t="shared" si="4"/>
        <v>-3.4958657165816635E-2</v>
      </c>
      <c r="E73" s="33">
        <f t="shared" si="5"/>
        <v>-2.5123484157641623E-2</v>
      </c>
      <c r="F73" s="33">
        <f t="shared" si="3"/>
        <v>-5.413186849398075</v>
      </c>
      <c r="G73" s="31"/>
      <c r="H73" s="31"/>
      <c r="I73" s="31"/>
      <c r="J73" s="31"/>
    </row>
    <row r="74" spans="1:10" ht="14.25" customHeight="1" x14ac:dyDescent="0.15">
      <c r="A74" s="33">
        <v>106.300003</v>
      </c>
      <c r="B74" s="33">
        <v>70.099997999999999</v>
      </c>
      <c r="C74" s="31"/>
      <c r="D74" s="33">
        <f t="shared" si="4"/>
        <v>2.1874414428542339E-2</v>
      </c>
      <c r="E74" s="33">
        <f t="shared" si="5"/>
        <v>-9.2297710134734492E-3</v>
      </c>
      <c r="F74" s="33">
        <f t="shared" si="3"/>
        <v>1.6782433897923472</v>
      </c>
      <c r="G74" s="31"/>
      <c r="H74" s="31"/>
      <c r="I74" s="31"/>
      <c r="J74" s="31"/>
    </row>
    <row r="75" spans="1:10" ht="14.25" customHeight="1" x14ac:dyDescent="0.15">
      <c r="A75" s="33">
        <v>104.199997</v>
      </c>
      <c r="B75" s="33">
        <v>71.199996999999996</v>
      </c>
      <c r="C75" s="31"/>
      <c r="D75" s="33">
        <f t="shared" si="4"/>
        <v>-1.9953213041435908E-2</v>
      </c>
      <c r="E75" s="33">
        <f t="shared" si="5"/>
        <v>1.5570010773224136E-2</v>
      </c>
      <c r="F75" s="33">
        <f t="shared" si="3"/>
        <v>-0.97054001871445639</v>
      </c>
      <c r="G75" s="31"/>
      <c r="H75" s="31"/>
      <c r="I75" s="31"/>
      <c r="J75" s="31"/>
    </row>
    <row r="76" spans="1:10" ht="14.25" customHeight="1" x14ac:dyDescent="0.15">
      <c r="A76" s="33">
        <v>105.25</v>
      </c>
      <c r="B76" s="33">
        <v>72.599997999999999</v>
      </c>
      <c r="C76" s="31"/>
      <c r="D76" s="33">
        <f t="shared" si="4"/>
        <v>1.0026372034011667E-2</v>
      </c>
      <c r="E76" s="33">
        <f t="shared" si="5"/>
        <v>1.9472117999443071E-2</v>
      </c>
      <c r="F76" s="33">
        <f t="shared" si="3"/>
        <v>2.4689513843950586</v>
      </c>
      <c r="G76" s="31"/>
      <c r="H76" s="31"/>
      <c r="I76" s="31"/>
      <c r="J76" s="31"/>
    </row>
    <row r="77" spans="1:10" ht="14.25" customHeight="1" x14ac:dyDescent="0.15">
      <c r="A77" s="33">
        <v>104.5</v>
      </c>
      <c r="B77" s="33">
        <v>71.199996999999996</v>
      </c>
      <c r="C77" s="31"/>
      <c r="D77" s="33">
        <f t="shared" si="4"/>
        <v>-7.1514011576251282E-3</v>
      </c>
      <c r="E77" s="33">
        <f t="shared" si="5"/>
        <v>-1.9472117999442935E-2</v>
      </c>
      <c r="F77" s="33">
        <f t="shared" si="3"/>
        <v>-2.1337361641158088</v>
      </c>
      <c r="G77" s="31"/>
      <c r="H77" s="31"/>
      <c r="I77" s="31"/>
      <c r="J77" s="31"/>
    </row>
    <row r="78" spans="1:10" ht="14.25" customHeight="1" x14ac:dyDescent="0.15">
      <c r="A78" s="33">
        <v>104.400002</v>
      </c>
      <c r="B78" s="33">
        <v>69.800003000000004</v>
      </c>
      <c r="C78" s="31"/>
      <c r="D78" s="33">
        <f t="shared" si="4"/>
        <v>-9.5737679923934996E-4</v>
      </c>
      <c r="E78" s="33">
        <f t="shared" si="5"/>
        <v>-1.9858723534829089E-2</v>
      </c>
      <c r="F78" s="33">
        <f t="shared" si="3"/>
        <v>-1.4860891020625828</v>
      </c>
      <c r="G78" s="31"/>
      <c r="H78" s="31"/>
      <c r="I78" s="31"/>
      <c r="J78" s="31"/>
    </row>
    <row r="79" spans="1:10" ht="14.25" customHeight="1" x14ac:dyDescent="0.15">
      <c r="A79" s="33">
        <v>105.349998</v>
      </c>
      <c r="B79" s="33">
        <v>72.400002000000001</v>
      </c>
      <c r="C79" s="31"/>
      <c r="D79" s="33">
        <f t="shared" si="4"/>
        <v>9.0584266602336243E-3</v>
      </c>
      <c r="E79" s="33">
        <f t="shared" si="5"/>
        <v>3.6572274267711022E-2</v>
      </c>
      <c r="F79" s="33">
        <f t="shared" si="3"/>
        <v>3.6021379606655857</v>
      </c>
      <c r="G79" s="31"/>
      <c r="H79" s="31"/>
      <c r="I79" s="31"/>
      <c r="J79" s="31"/>
    </row>
    <row r="80" spans="1:10" ht="14.25" customHeight="1" x14ac:dyDescent="0.15">
      <c r="A80" s="33">
        <v>105.699997</v>
      </c>
      <c r="B80" s="33">
        <v>72.199996999999996</v>
      </c>
      <c r="C80" s="31"/>
      <c r="D80" s="33">
        <f t="shared" si="4"/>
        <v>3.3167432281177868E-3</v>
      </c>
      <c r="E80" s="33">
        <f t="shared" si="5"/>
        <v>-2.7663226684466339E-3</v>
      </c>
      <c r="F80" s="33">
        <f t="shared" si="3"/>
        <v>0.15085126089894144</v>
      </c>
      <c r="G80" s="31"/>
      <c r="H80" s="31"/>
      <c r="I80" s="31"/>
      <c r="J80" s="31"/>
    </row>
    <row r="81" spans="1:10" ht="14.25" customHeight="1" x14ac:dyDescent="0.15">
      <c r="A81" s="33">
        <v>104.900002</v>
      </c>
      <c r="B81" s="33">
        <v>71.449996999999996</v>
      </c>
      <c r="C81" s="31"/>
      <c r="D81" s="33">
        <f t="shared" si="4"/>
        <v>-7.5973300259494902E-3</v>
      </c>
      <c r="E81" s="33">
        <f t="shared" si="5"/>
        <v>-1.0442141959061431E-2</v>
      </c>
      <c r="F81" s="33">
        <f t="shared" si="3"/>
        <v>-1.5430509465652749</v>
      </c>
      <c r="G81" s="31"/>
      <c r="H81" s="31"/>
      <c r="I81" s="31"/>
      <c r="J81" s="31"/>
    </row>
    <row r="82" spans="1:10" ht="14.25" customHeight="1" x14ac:dyDescent="0.15">
      <c r="A82" s="33">
        <v>102.25</v>
      </c>
      <c r="B82" s="33">
        <v>69</v>
      </c>
      <c r="C82" s="31"/>
      <c r="D82" s="33">
        <f t="shared" si="4"/>
        <v>-2.5586739545117126E-2</v>
      </c>
      <c r="E82" s="33">
        <f t="shared" si="5"/>
        <v>-3.4891357791212288E-2</v>
      </c>
      <c r="F82" s="33">
        <f t="shared" si="3"/>
        <v>-5.0237478060818734</v>
      </c>
      <c r="G82" s="31"/>
      <c r="H82" s="31"/>
      <c r="I82" s="31"/>
      <c r="J82" s="31"/>
    </row>
    <row r="83" spans="1:10" ht="14.25" customHeight="1" x14ac:dyDescent="0.15">
      <c r="A83" s="33">
        <v>102.5</v>
      </c>
      <c r="B83" s="33">
        <v>70.449996999999996</v>
      </c>
      <c r="C83" s="31"/>
      <c r="D83" s="33">
        <f t="shared" si="4"/>
        <v>2.4420036555518089E-3</v>
      </c>
      <c r="E83" s="33">
        <f t="shared" si="5"/>
        <v>2.0796691164036474E-2</v>
      </c>
      <c r="F83" s="33">
        <f t="shared" si="3"/>
        <v>1.7154322048103565</v>
      </c>
      <c r="G83" s="31"/>
      <c r="H83" s="31"/>
      <c r="I83" s="31"/>
      <c r="J83" s="31"/>
    </row>
    <row r="84" spans="1:10" ht="14.25" customHeight="1" x14ac:dyDescent="0.15">
      <c r="A84" s="33">
        <v>106.75</v>
      </c>
      <c r="B84" s="33">
        <v>68.25</v>
      </c>
      <c r="C84" s="31"/>
      <c r="D84" s="33">
        <f t="shared" si="4"/>
        <v>4.0626853530271102E-2</v>
      </c>
      <c r="E84" s="33">
        <f t="shared" si="5"/>
        <v>-3.1725761696226693E-2</v>
      </c>
      <c r="F84" s="33">
        <f t="shared" si="3"/>
        <v>2.1716333785889681</v>
      </c>
      <c r="G84" s="31"/>
      <c r="H84" s="31"/>
      <c r="I84" s="31"/>
      <c r="J84" s="31"/>
    </row>
    <row r="85" spans="1:10" ht="14.25" customHeight="1" x14ac:dyDescent="0.15">
      <c r="A85" s="33">
        <v>107.849998</v>
      </c>
      <c r="B85" s="33">
        <v>68.199996999999996</v>
      </c>
      <c r="C85" s="31"/>
      <c r="D85" s="33">
        <f t="shared" si="4"/>
        <v>1.0251702182156751E-2</v>
      </c>
      <c r="E85" s="33">
        <f t="shared" si="5"/>
        <v>-7.3291320392352875E-4</v>
      </c>
      <c r="F85" s="33">
        <f t="shared" si="3"/>
        <v>1.0556613815333562</v>
      </c>
      <c r="G85" s="31"/>
      <c r="H85" s="31"/>
      <c r="I85" s="31"/>
      <c r="J85" s="31"/>
    </row>
    <row r="86" spans="1:10" ht="14.25" customHeight="1" x14ac:dyDescent="0.15">
      <c r="A86" s="33">
        <v>105.949997</v>
      </c>
      <c r="B86" s="33">
        <v>63</v>
      </c>
      <c r="C86" s="31"/>
      <c r="D86" s="33">
        <f t="shared" si="4"/>
        <v>-1.7774097891826129E-2</v>
      </c>
      <c r="E86" s="33">
        <f t="shared" si="5"/>
        <v>-7.9309794469612921E-2</v>
      </c>
      <c r="F86" s="33">
        <f t="shared" si="3"/>
        <v>-6.8796826699022988</v>
      </c>
      <c r="G86" s="31"/>
      <c r="H86" s="31"/>
      <c r="I86" s="31"/>
      <c r="J86" s="31"/>
    </row>
    <row r="87" spans="1:10" ht="14.25" customHeight="1" x14ac:dyDescent="0.15">
      <c r="A87" s="33">
        <v>105</v>
      </c>
      <c r="B87" s="33">
        <v>63.400002000000001</v>
      </c>
      <c r="C87" s="31"/>
      <c r="D87" s="33">
        <f t="shared" si="4"/>
        <v>-9.0069062415411901E-3</v>
      </c>
      <c r="E87" s="33">
        <f t="shared" si="5"/>
        <v>6.3291665973884137E-3</v>
      </c>
      <c r="F87" s="33">
        <f t="shared" si="3"/>
        <v>-0.54445598042906629</v>
      </c>
      <c r="G87" s="31"/>
      <c r="H87" s="31"/>
      <c r="I87" s="31"/>
      <c r="J87" s="31"/>
    </row>
    <row r="88" spans="1:10" ht="14.25" customHeight="1" x14ac:dyDescent="0.15">
      <c r="A88" s="33">
        <v>104.449997</v>
      </c>
      <c r="B88" s="33">
        <v>60.900002000000001</v>
      </c>
      <c r="C88" s="31"/>
      <c r="D88" s="33">
        <f t="shared" si="4"/>
        <v>-5.2518908768254971E-3</v>
      </c>
      <c r="E88" s="33">
        <f t="shared" si="5"/>
        <v>-4.0230685432347764E-2</v>
      </c>
      <c r="F88" s="33">
        <f t="shared" si="3"/>
        <v>-2.9986088096200998</v>
      </c>
      <c r="G88" s="31"/>
      <c r="H88" s="31"/>
      <c r="I88" s="31"/>
      <c r="J88" s="31"/>
    </row>
    <row r="89" spans="1:10" ht="14.25" customHeight="1" x14ac:dyDescent="0.15">
      <c r="A89" s="33">
        <v>103.650002</v>
      </c>
      <c r="B89" s="33">
        <v>61.299999</v>
      </c>
      <c r="C89" s="31"/>
      <c r="D89" s="33">
        <f t="shared" si="4"/>
        <v>-7.688601103202717E-3</v>
      </c>
      <c r="E89" s="33">
        <f t="shared" si="5"/>
        <v>6.5466190723786353E-3</v>
      </c>
      <c r="F89" s="33">
        <f t="shared" si="3"/>
        <v>-0.39561577713397261</v>
      </c>
      <c r="G89" s="31"/>
      <c r="H89" s="31"/>
      <c r="I89" s="31"/>
      <c r="J89" s="31"/>
    </row>
    <row r="90" spans="1:10" ht="14.25" customHeight="1" x14ac:dyDescent="0.15">
      <c r="A90" s="33">
        <v>105.699997</v>
      </c>
      <c r="B90" s="33">
        <v>63.650002000000001</v>
      </c>
      <c r="C90" s="31"/>
      <c r="D90" s="33">
        <f t="shared" si="4"/>
        <v>1.9585006316482668E-2</v>
      </c>
      <c r="E90" s="33">
        <f t="shared" si="5"/>
        <v>3.7619529796301406E-2</v>
      </c>
      <c r="F90" s="33">
        <f t="shared" si="3"/>
        <v>4.4646182556708425</v>
      </c>
      <c r="G90" s="31"/>
      <c r="H90" s="31"/>
      <c r="I90" s="31"/>
      <c r="J90" s="31"/>
    </row>
    <row r="91" spans="1:10" ht="14.25" customHeight="1" x14ac:dyDescent="0.15">
      <c r="A91" s="33">
        <v>104</v>
      </c>
      <c r="B91" s="33">
        <v>65</v>
      </c>
      <c r="C91" s="31"/>
      <c r="D91" s="33">
        <f t="shared" si="4"/>
        <v>-1.6213965352605015E-2</v>
      </c>
      <c r="E91" s="33">
        <f t="shared" si="5"/>
        <v>2.0987913470383888E-2</v>
      </c>
      <c r="F91" s="33">
        <f t="shared" si="3"/>
        <v>-0.3220380210959688</v>
      </c>
      <c r="G91" s="31"/>
      <c r="H91" s="31"/>
      <c r="I91" s="31"/>
      <c r="J91" s="31"/>
    </row>
    <row r="92" spans="1:10" ht="14.25" customHeight="1" x14ac:dyDescent="0.15">
      <c r="A92" s="33">
        <v>104.400002</v>
      </c>
      <c r="B92" s="33">
        <v>65.949996999999996</v>
      </c>
      <c r="C92" s="31"/>
      <c r="D92" s="33">
        <f t="shared" si="4"/>
        <v>3.8387954642535747E-3</v>
      </c>
      <c r="E92" s="33">
        <f t="shared" si="5"/>
        <v>1.4509563778678573E-2</v>
      </c>
      <c r="F92" s="33">
        <f t="shared" si="3"/>
        <v>1.3576759418208246</v>
      </c>
      <c r="G92" s="31"/>
      <c r="H92" s="31"/>
      <c r="I92" s="31"/>
      <c r="J92" s="31"/>
    </row>
    <row r="93" spans="1:10" ht="14.25" customHeight="1" x14ac:dyDescent="0.15">
      <c r="A93" s="33">
        <v>105.900002</v>
      </c>
      <c r="B93" s="33">
        <v>66.099997999999999</v>
      </c>
      <c r="C93" s="31"/>
      <c r="D93" s="33">
        <f t="shared" si="4"/>
        <v>1.42655768874755E-2</v>
      </c>
      <c r="E93" s="33">
        <f t="shared" si="5"/>
        <v>2.2718829261383108E-3</v>
      </c>
      <c r="F93" s="33">
        <f t="shared" si="3"/>
        <v>1.6608960777887858</v>
      </c>
      <c r="G93" s="31"/>
      <c r="H93" s="31"/>
      <c r="I93" s="31"/>
      <c r="J93" s="31"/>
    </row>
    <row r="94" spans="1:10" ht="14.25" customHeight="1" x14ac:dyDescent="0.15">
      <c r="A94" s="33">
        <v>112.699997</v>
      </c>
      <c r="B94" s="33">
        <v>64</v>
      </c>
      <c r="C94" s="31"/>
      <c r="D94" s="33">
        <f t="shared" si="4"/>
        <v>6.2234122933284987E-2</v>
      </c>
      <c r="E94" s="33">
        <f t="shared" si="5"/>
        <v>-3.2285633240782173E-2</v>
      </c>
      <c r="F94" s="33">
        <f t="shared" si="3"/>
        <v>4.9475049404687894</v>
      </c>
      <c r="G94" s="31"/>
      <c r="H94" s="31"/>
      <c r="I94" s="31"/>
      <c r="J94" s="31"/>
    </row>
    <row r="95" spans="1:10" ht="14.25" customHeight="1" x14ac:dyDescent="0.15">
      <c r="A95" s="33">
        <v>110.699997</v>
      </c>
      <c r="B95" s="33">
        <v>62.799999</v>
      </c>
      <c r="C95" s="31"/>
      <c r="D95" s="33">
        <f t="shared" si="4"/>
        <v>-1.7905581812067074E-2</v>
      </c>
      <c r="E95" s="33">
        <f t="shared" si="5"/>
        <v>-1.8928025809085876E-2</v>
      </c>
      <c r="F95" s="33">
        <f t="shared" si="3"/>
        <v>-3.1708278547616464</v>
      </c>
      <c r="G95" s="31"/>
      <c r="H95" s="31"/>
      <c r="I95" s="31"/>
      <c r="J95" s="31"/>
    </row>
    <row r="96" spans="1:10" ht="14.25" customHeight="1" x14ac:dyDescent="0.15">
      <c r="A96" s="33">
        <v>110.300003</v>
      </c>
      <c r="B96" s="33">
        <v>63.299999</v>
      </c>
      <c r="C96" s="31"/>
      <c r="D96" s="33">
        <f t="shared" si="4"/>
        <v>-3.6198591563139605E-3</v>
      </c>
      <c r="E96" s="33">
        <f t="shared" si="5"/>
        <v>7.9302558017560632E-3</v>
      </c>
      <c r="F96" s="33">
        <f t="shared" si="3"/>
        <v>0.10271470851989567</v>
      </c>
      <c r="G96" s="31"/>
      <c r="H96" s="31"/>
      <c r="I96" s="31"/>
      <c r="J96" s="31"/>
    </row>
    <row r="97" spans="1:10" ht="14.25" customHeight="1" x14ac:dyDescent="0.15">
      <c r="A97" s="33">
        <v>114</v>
      </c>
      <c r="B97" s="33">
        <v>63.599997999999999</v>
      </c>
      <c r="C97" s="31"/>
      <c r="D97" s="33">
        <f t="shared" si="4"/>
        <v>3.2994494936489628E-2</v>
      </c>
      <c r="E97" s="33">
        <f t="shared" si="5"/>
        <v>4.7281255471930657E-3</v>
      </c>
      <c r="F97" s="33">
        <f t="shared" si="3"/>
        <v>4.0620811981050453</v>
      </c>
      <c r="G97" s="31"/>
      <c r="H97" s="31"/>
      <c r="I97" s="31"/>
      <c r="J97" s="31"/>
    </row>
    <row r="98" spans="1:10" ht="14.25" customHeight="1" x14ac:dyDescent="0.15">
      <c r="A98" s="33">
        <v>112.849998</v>
      </c>
      <c r="B98" s="33">
        <v>63.5</v>
      </c>
      <c r="C98" s="31"/>
      <c r="D98" s="33">
        <f t="shared" si="4"/>
        <v>-1.0138962853591617E-2</v>
      </c>
      <c r="E98" s="33">
        <f t="shared" si="5"/>
        <v>-1.5735330008890985E-3</v>
      </c>
      <c r="F98" s="33">
        <f t="shared" si="3"/>
        <v>-1.2441012833063461</v>
      </c>
      <c r="G98" s="31"/>
      <c r="H98" s="31"/>
      <c r="I98" s="31"/>
      <c r="J98" s="31"/>
    </row>
    <row r="99" spans="1:10" ht="14.25" customHeight="1" x14ac:dyDescent="0.15">
      <c r="A99" s="33">
        <v>112.349998</v>
      </c>
      <c r="B99" s="33">
        <v>63.400002000000001</v>
      </c>
      <c r="C99" s="31"/>
      <c r="D99" s="33">
        <f t="shared" si="4"/>
        <v>-4.4405047110789905E-3</v>
      </c>
      <c r="E99" s="33">
        <f t="shared" si="5"/>
        <v>-1.5760129097248394E-3</v>
      </c>
      <c r="F99" s="33">
        <f t="shared" si="3"/>
        <v>-0.5988099170372958</v>
      </c>
      <c r="G99" s="31"/>
      <c r="H99" s="31"/>
      <c r="I99" s="31"/>
      <c r="J99" s="31"/>
    </row>
    <row r="100" spans="1:10" ht="14.25" customHeight="1" x14ac:dyDescent="0.15">
      <c r="A100" s="33">
        <v>114.949997</v>
      </c>
      <c r="B100" s="33">
        <v>63.849997999999999</v>
      </c>
      <c r="C100" s="31"/>
      <c r="D100" s="33">
        <f t="shared" si="4"/>
        <v>2.2878244281061749E-2</v>
      </c>
      <c r="E100" s="33">
        <f t="shared" si="5"/>
        <v>7.072658166212378E-3</v>
      </c>
      <c r="F100" s="33">
        <f t="shared" si="3"/>
        <v>3.0814433212406591</v>
      </c>
      <c r="G100" s="31"/>
      <c r="H100" s="31"/>
      <c r="I100" s="31"/>
      <c r="J100" s="31"/>
    </row>
    <row r="101" spans="1:10" ht="14.25" customHeight="1" x14ac:dyDescent="0.15">
      <c r="A101" s="33">
        <v>118.699997</v>
      </c>
      <c r="B101" s="33">
        <v>70.199996999999996</v>
      </c>
      <c r="C101" s="31"/>
      <c r="D101" s="33">
        <f t="shared" si="4"/>
        <v>3.2102051230935874E-2</v>
      </c>
      <c r="E101" s="33">
        <f t="shared" si="5"/>
        <v>9.4811717141588273E-2</v>
      </c>
      <c r="F101" s="33">
        <f t="shared" si="3"/>
        <v>10.46629564371028</v>
      </c>
      <c r="G101" s="31"/>
      <c r="H101" s="31"/>
      <c r="I101" s="31"/>
      <c r="J101" s="31"/>
    </row>
    <row r="102" spans="1:10" ht="14.25" customHeight="1" x14ac:dyDescent="0.15">
      <c r="A102" s="33">
        <v>121.150002</v>
      </c>
      <c r="B102" s="33">
        <v>73.400002000000001</v>
      </c>
      <c r="C102" s="31"/>
      <c r="D102" s="33">
        <f t="shared" si="4"/>
        <v>2.0430187429172582E-2</v>
      </c>
      <c r="E102" s="33">
        <f t="shared" si="5"/>
        <v>4.4575694571704245E-2</v>
      </c>
      <c r="F102" s="33">
        <f t="shared" si="3"/>
        <v>5.7469733186191139</v>
      </c>
      <c r="G102" s="31"/>
      <c r="H102" s="31"/>
      <c r="I102" s="31"/>
      <c r="J102" s="31"/>
    </row>
    <row r="103" spans="1:10" ht="14.25" customHeight="1" x14ac:dyDescent="0.15">
      <c r="A103" s="33">
        <v>116</v>
      </c>
      <c r="B103" s="33">
        <v>73.25</v>
      </c>
      <c r="C103" s="31"/>
      <c r="D103" s="33">
        <f t="shared" si="4"/>
        <v>-4.3439272664630491E-2</v>
      </c>
      <c r="E103" s="33">
        <f t="shared" si="5"/>
        <v>-2.0457149712492955E-3</v>
      </c>
      <c r="F103" s="33">
        <f t="shared" si="3"/>
        <v>-5.1888042507411472</v>
      </c>
      <c r="G103" s="31"/>
      <c r="H103" s="31"/>
      <c r="I103" s="31"/>
      <c r="J103" s="31"/>
    </row>
    <row r="104" spans="1:10" ht="14.25" customHeight="1" x14ac:dyDescent="0.15">
      <c r="A104" s="33">
        <v>115.400002</v>
      </c>
      <c r="B104" s="33">
        <v>71.400002000000001</v>
      </c>
      <c r="C104" s="31"/>
      <c r="D104" s="33">
        <f t="shared" si="4"/>
        <v>-5.1858197013430196E-3</v>
      </c>
      <c r="E104" s="33">
        <f t="shared" si="5"/>
        <v>-2.5580350540433856E-2</v>
      </c>
      <c r="F104" s="33">
        <f t="shared" si="3"/>
        <v>-2.424880683654302</v>
      </c>
      <c r="G104" s="31"/>
      <c r="H104" s="31"/>
      <c r="I104" s="31"/>
      <c r="J104" s="31"/>
    </row>
    <row r="105" spans="1:10" ht="14.25" customHeight="1" x14ac:dyDescent="0.15">
      <c r="A105" s="33">
        <v>117.5</v>
      </c>
      <c r="B105" s="33">
        <v>77.349997999999999</v>
      </c>
      <c r="C105" s="31"/>
      <c r="D105" s="33">
        <f t="shared" si="4"/>
        <v>1.8033962179192155E-2</v>
      </c>
      <c r="E105" s="33">
        <f t="shared" si="5"/>
        <v>8.0042653805835473E-2</v>
      </c>
      <c r="F105" s="33">
        <f t="shared" si="3"/>
        <v>8.3102896678511442</v>
      </c>
      <c r="G105" s="31"/>
      <c r="H105" s="31"/>
      <c r="I105" s="31"/>
      <c r="J105" s="31"/>
    </row>
    <row r="106" spans="1:10" ht="14.25" customHeight="1" x14ac:dyDescent="0.15">
      <c r="A106" s="33">
        <v>115.800003</v>
      </c>
      <c r="B106" s="33">
        <v>78.449996999999996</v>
      </c>
      <c r="C106" s="31"/>
      <c r="D106" s="33">
        <f t="shared" si="4"/>
        <v>-1.4573742538583343E-2</v>
      </c>
      <c r="E106" s="33">
        <f t="shared" si="5"/>
        <v>1.4120889775544614E-2</v>
      </c>
      <c r="F106" s="33">
        <f t="shared" si="3"/>
        <v>-0.57985566916037312</v>
      </c>
      <c r="G106" s="31"/>
      <c r="H106" s="31"/>
      <c r="I106" s="31"/>
      <c r="J106" s="31"/>
    </row>
    <row r="107" spans="1:10" ht="14.25" customHeight="1" x14ac:dyDescent="0.15">
      <c r="A107" s="33">
        <v>114.699997</v>
      </c>
      <c r="B107" s="33">
        <v>76.550003000000004</v>
      </c>
      <c r="C107" s="31"/>
      <c r="D107" s="33">
        <f t="shared" si="4"/>
        <v>-9.5445930654931028E-3</v>
      </c>
      <c r="E107" s="33">
        <f t="shared" si="5"/>
        <v>-2.4517279644359159E-2</v>
      </c>
      <c r="F107" s="33">
        <f t="shared" si="3"/>
        <v>-2.9715626263058121</v>
      </c>
      <c r="G107" s="31"/>
      <c r="H107" s="31"/>
      <c r="I107" s="31"/>
      <c r="J107" s="31"/>
    </row>
    <row r="108" spans="1:10" ht="14.25" customHeight="1" x14ac:dyDescent="0.15">
      <c r="A108" s="33">
        <v>114.050003</v>
      </c>
      <c r="B108" s="33">
        <v>77.199996999999996</v>
      </c>
      <c r="C108" s="31"/>
      <c r="D108" s="33">
        <f t="shared" si="4"/>
        <v>-5.6830229454879382E-3</v>
      </c>
      <c r="E108" s="33">
        <f t="shared" si="5"/>
        <v>8.4552568768622369E-3</v>
      </c>
      <c r="F108" s="33">
        <f t="shared" si="3"/>
        <v>4.5970215460258146E-3</v>
      </c>
      <c r="G108" s="31"/>
      <c r="H108" s="31"/>
      <c r="I108" s="31"/>
      <c r="J108" s="31"/>
    </row>
    <row r="109" spans="1:10" ht="14.25" customHeight="1" x14ac:dyDescent="0.15">
      <c r="A109" s="33">
        <v>113.949997</v>
      </c>
      <c r="B109" s="33">
        <v>82.150002000000001</v>
      </c>
      <c r="C109" s="31"/>
      <c r="D109" s="33">
        <f t="shared" si="4"/>
        <v>-8.7724567029288133E-4</v>
      </c>
      <c r="E109" s="33">
        <f t="shared" si="5"/>
        <v>6.2147450658359783E-2</v>
      </c>
      <c r="F109" s="33">
        <f t="shared" si="3"/>
        <v>5.0054510543810213</v>
      </c>
      <c r="G109" s="31"/>
      <c r="H109" s="31"/>
      <c r="I109" s="31"/>
      <c r="J109" s="31"/>
    </row>
    <row r="110" spans="1:10" ht="14.25" customHeight="1" x14ac:dyDescent="0.15">
      <c r="A110" s="33">
        <v>117.099998</v>
      </c>
      <c r="B110" s="33">
        <v>83.900002000000001</v>
      </c>
      <c r="C110" s="31"/>
      <c r="D110" s="33">
        <f t="shared" si="4"/>
        <v>2.7268524159895904E-2</v>
      </c>
      <c r="E110" s="33">
        <f t="shared" si="5"/>
        <v>2.1078768482076633E-2</v>
      </c>
      <c r="F110" s="33">
        <f t="shared" si="3"/>
        <v>4.9616528423905288</v>
      </c>
      <c r="G110" s="31"/>
      <c r="H110" s="31"/>
      <c r="I110" s="31"/>
      <c r="J110" s="31"/>
    </row>
    <row r="111" spans="1:10" ht="14.25" customHeight="1" x14ac:dyDescent="0.15">
      <c r="A111" s="33">
        <v>115.400002</v>
      </c>
      <c r="B111" s="33">
        <v>83.300003000000004</v>
      </c>
      <c r="C111" s="31"/>
      <c r="D111" s="33">
        <f t="shared" si="4"/>
        <v>-1.4623882119230687E-2</v>
      </c>
      <c r="E111" s="33">
        <f t="shared" si="5"/>
        <v>-7.1770521238602942E-3</v>
      </c>
      <c r="F111" s="33">
        <f t="shared" si="3"/>
        <v>-2.2854444892557044</v>
      </c>
      <c r="G111" s="31"/>
      <c r="H111" s="31"/>
      <c r="I111" s="31"/>
      <c r="J111" s="31"/>
    </row>
    <row r="112" spans="1:10" ht="14.25" customHeight="1" x14ac:dyDescent="0.15">
      <c r="A112" s="33">
        <v>113.650002</v>
      </c>
      <c r="B112" s="33">
        <v>81.900002000000001</v>
      </c>
      <c r="C112" s="31"/>
      <c r="D112" s="33">
        <f t="shared" si="4"/>
        <v>-1.5280803508581268E-2</v>
      </c>
      <c r="E112" s="33">
        <f t="shared" si="5"/>
        <v>-1.6949569908154261E-2</v>
      </c>
      <c r="F112" s="33">
        <f t="shared" si="3"/>
        <v>-3.1248331586888423</v>
      </c>
      <c r="G112" s="31"/>
      <c r="H112" s="31"/>
      <c r="I112" s="31"/>
      <c r="J112" s="31"/>
    </row>
    <row r="113" spans="1:10" ht="14.25" customHeight="1" x14ac:dyDescent="0.15">
      <c r="A113" s="33">
        <v>115.550003</v>
      </c>
      <c r="B113" s="33">
        <v>80.75</v>
      </c>
      <c r="C113" s="31"/>
      <c r="D113" s="33">
        <f t="shared" si="4"/>
        <v>1.6579794786735876E-2</v>
      </c>
      <c r="E113" s="33">
        <f t="shared" si="5"/>
        <v>-1.4141053176281908E-2</v>
      </c>
      <c r="F113" s="33">
        <f t="shared" si="3"/>
        <v>0.7739052933619508</v>
      </c>
      <c r="G113" s="31"/>
      <c r="H113" s="31"/>
      <c r="I113" s="31"/>
      <c r="J113" s="31"/>
    </row>
    <row r="114" spans="1:10" ht="14.25" customHeight="1" x14ac:dyDescent="0.15">
      <c r="A114" s="33">
        <v>114.349998</v>
      </c>
      <c r="B114" s="33">
        <v>81.849997999999999</v>
      </c>
      <c r="C114" s="31"/>
      <c r="D114" s="33">
        <f t="shared" si="4"/>
        <v>-1.0439459704547854E-2</v>
      </c>
      <c r="E114" s="33">
        <f t="shared" si="5"/>
        <v>1.3530317279435619E-2</v>
      </c>
      <c r="F114" s="33">
        <f t="shared" si="3"/>
        <v>-8.6295754074956932E-2</v>
      </c>
      <c r="G114" s="31"/>
      <c r="H114" s="31"/>
      <c r="I114" s="31"/>
      <c r="J114" s="31"/>
    </row>
    <row r="115" spans="1:10" ht="14.25" customHeight="1" x14ac:dyDescent="0.15">
      <c r="A115" s="33">
        <v>118.449997</v>
      </c>
      <c r="B115" s="33">
        <v>80</v>
      </c>
      <c r="C115" s="31"/>
      <c r="D115" s="33">
        <f t="shared" si="4"/>
        <v>3.522700229902373E-2</v>
      </c>
      <c r="E115" s="33">
        <f t="shared" si="5"/>
        <v>-2.2861644708320038E-2</v>
      </c>
      <c r="F115" s="33">
        <f t="shared" si="3"/>
        <v>2.3437067399727507</v>
      </c>
      <c r="G115" s="31"/>
      <c r="H115" s="31"/>
      <c r="I115" s="31"/>
      <c r="J115" s="31"/>
    </row>
    <row r="116" spans="1:10" ht="14.25" customHeight="1" x14ac:dyDescent="0.15">
      <c r="A116" s="33">
        <v>119.400002</v>
      </c>
      <c r="B116" s="33">
        <v>77.400002000000001</v>
      </c>
      <c r="C116" s="31"/>
      <c r="D116" s="33">
        <f t="shared" si="4"/>
        <v>7.9883124312684801E-3</v>
      </c>
      <c r="E116" s="33">
        <f t="shared" si="5"/>
        <v>-3.3039828238407246E-2</v>
      </c>
      <c r="F116" s="33">
        <f t="shared" si="3"/>
        <v>-1.6034782514622958</v>
      </c>
      <c r="G116" s="31"/>
      <c r="H116" s="31"/>
      <c r="I116" s="31"/>
      <c r="J116" s="31"/>
    </row>
    <row r="117" spans="1:10" ht="14.25" customHeight="1" x14ac:dyDescent="0.15">
      <c r="A117" s="33">
        <v>123.800003</v>
      </c>
      <c r="B117" s="33">
        <v>78.599997999999999</v>
      </c>
      <c r="C117" s="31"/>
      <c r="D117" s="33">
        <f t="shared" si="4"/>
        <v>3.6188166774208316E-2</v>
      </c>
      <c r="E117" s="33">
        <f t="shared" si="5"/>
        <v>1.5384867554393581E-2</v>
      </c>
      <c r="F117" s="33">
        <f t="shared" si="3"/>
        <v>5.6893457142170902</v>
      </c>
      <c r="G117" s="31"/>
      <c r="H117" s="31"/>
      <c r="I117" s="31"/>
      <c r="J117" s="31"/>
    </row>
    <row r="118" spans="1:10" ht="14.25" customHeight="1" x14ac:dyDescent="0.15">
      <c r="A118" s="33">
        <v>126.699997</v>
      </c>
      <c r="B118" s="33">
        <v>81</v>
      </c>
      <c r="C118" s="31"/>
      <c r="D118" s="33">
        <f t="shared" si="4"/>
        <v>2.3154679165984852E-2</v>
      </c>
      <c r="E118" s="33">
        <f t="shared" si="5"/>
        <v>3.0077480682570927E-2</v>
      </c>
      <c r="F118" s="33">
        <f t="shared" si="3"/>
        <v>5.3699737161544885</v>
      </c>
      <c r="G118" s="31"/>
      <c r="H118" s="31"/>
      <c r="I118" s="31"/>
      <c r="J118" s="31"/>
    </row>
    <row r="119" spans="1:10" ht="14.25" customHeight="1" x14ac:dyDescent="0.15">
      <c r="A119" s="33">
        <v>127.5</v>
      </c>
      <c r="B119" s="33">
        <v>81.699996999999996</v>
      </c>
      <c r="C119" s="31"/>
      <c r="D119" s="33">
        <f t="shared" si="4"/>
        <v>6.2943009493671735E-3</v>
      </c>
      <c r="E119" s="33">
        <f t="shared" si="5"/>
        <v>8.6048104738115552E-3</v>
      </c>
      <c r="F119" s="33">
        <f t="shared" si="3"/>
        <v>1.5055363609402872</v>
      </c>
      <c r="G119" s="31"/>
      <c r="H119" s="31"/>
      <c r="I119" s="31"/>
      <c r="J119" s="31"/>
    </row>
    <row r="120" spans="1:10" ht="14.25" customHeight="1" x14ac:dyDescent="0.15">
      <c r="A120" s="33">
        <v>125.900002</v>
      </c>
      <c r="B120" s="33">
        <v>81.449996999999996</v>
      </c>
      <c r="C120" s="31"/>
      <c r="D120" s="33">
        <f t="shared" si="4"/>
        <v>-1.2628407662556001E-2</v>
      </c>
      <c r="E120" s="33">
        <f t="shared" si="5"/>
        <v>-3.0646669306093246E-3</v>
      </c>
      <c r="F120" s="33">
        <f t="shared" si="3"/>
        <v>-1.8395336622767444</v>
      </c>
      <c r="G120" s="31"/>
      <c r="H120" s="31"/>
      <c r="I120" s="31"/>
      <c r="J120" s="31"/>
    </row>
    <row r="121" spans="1:10" ht="14.25" customHeight="1" x14ac:dyDescent="0.15">
      <c r="A121" s="33">
        <v>128</v>
      </c>
      <c r="B121" s="33">
        <v>83</v>
      </c>
      <c r="C121" s="31"/>
      <c r="D121" s="33">
        <f t="shared" si="4"/>
        <v>1.6542306983692238E-2</v>
      </c>
      <c r="E121" s="33">
        <f t="shared" si="5"/>
        <v>1.8851309580956946E-2</v>
      </c>
      <c r="F121" s="33">
        <f t="shared" si="3"/>
        <v>3.6820739891320331</v>
      </c>
      <c r="G121" s="31"/>
      <c r="H121" s="31"/>
      <c r="I121" s="31"/>
      <c r="J121" s="31"/>
    </row>
    <row r="122" spans="1:10" ht="14.25" customHeight="1" x14ac:dyDescent="0.15">
      <c r="A122" s="33">
        <v>124.800003</v>
      </c>
      <c r="B122" s="33">
        <v>80.650002000000001</v>
      </c>
      <c r="C122" s="31"/>
      <c r="D122" s="33">
        <f t="shared" si="4"/>
        <v>-2.5317783945828596E-2</v>
      </c>
      <c r="E122" s="33">
        <f t="shared" si="5"/>
        <v>-2.8721778426868304E-2</v>
      </c>
      <c r="F122" s="33">
        <f t="shared" si="3"/>
        <v>-5.4760709999632464</v>
      </c>
      <c r="G122" s="31"/>
      <c r="H122" s="31"/>
      <c r="I122" s="31"/>
      <c r="J122" s="31"/>
    </row>
    <row r="123" spans="1:10" ht="14.25" customHeight="1" x14ac:dyDescent="0.15">
      <c r="A123" s="33">
        <v>126.599998</v>
      </c>
      <c r="B123" s="33">
        <v>81.199996999999996</v>
      </c>
      <c r="C123" s="31"/>
      <c r="D123" s="33">
        <f t="shared" si="4"/>
        <v>1.4320013938498707E-2</v>
      </c>
      <c r="E123" s="33">
        <f t="shared" si="5"/>
        <v>6.7963808520891244E-3</v>
      </c>
      <c r="F123" s="33">
        <f t="shared" si="3"/>
        <v>2.364779840774403</v>
      </c>
      <c r="G123" s="31"/>
      <c r="H123" s="31"/>
      <c r="I123" s="31"/>
      <c r="J123" s="31"/>
    </row>
    <row r="124" spans="1:10" ht="14.25" customHeight="1" x14ac:dyDescent="0.15">
      <c r="A124" s="33">
        <v>125.800003</v>
      </c>
      <c r="B124" s="33">
        <v>80.400002000000001</v>
      </c>
      <c r="C124" s="31"/>
      <c r="D124" s="33">
        <f t="shared" si="4"/>
        <v>-6.3391257985707401E-3</v>
      </c>
      <c r="E124" s="33">
        <f t="shared" si="5"/>
        <v>-9.9010091612764337E-3</v>
      </c>
      <c r="F124" s="33">
        <f t="shared" si="3"/>
        <v>-1.5935032008462202</v>
      </c>
      <c r="G124" s="31"/>
      <c r="H124" s="31"/>
      <c r="I124" s="31"/>
      <c r="J124" s="31"/>
    </row>
    <row r="125" spans="1:10" ht="14.25" customHeight="1" x14ac:dyDescent="0.15">
      <c r="A125" s="33">
        <v>128.5</v>
      </c>
      <c r="B125" s="33">
        <v>79.75</v>
      </c>
      <c r="C125" s="31"/>
      <c r="D125" s="33">
        <f t="shared" si="4"/>
        <v>2.1235536221557907E-2</v>
      </c>
      <c r="E125" s="33">
        <f t="shared" si="5"/>
        <v>-8.1174593955882762E-3</v>
      </c>
      <c r="F125" s="33">
        <f t="shared" si="3"/>
        <v>2.0813990176720258</v>
      </c>
      <c r="G125" s="31"/>
      <c r="H125" s="31"/>
      <c r="I125" s="31"/>
      <c r="J125" s="31"/>
    </row>
    <row r="126" spans="1:10" ht="14.25" customHeight="1" x14ac:dyDescent="0.15">
      <c r="A126" s="33">
        <v>128.25</v>
      </c>
      <c r="B126" s="33">
        <v>79.150002000000001</v>
      </c>
      <c r="C126" s="31"/>
      <c r="D126" s="33">
        <f t="shared" si="4"/>
        <v>-1.9474202843955666E-3</v>
      </c>
      <c r="E126" s="33">
        <f t="shared" si="5"/>
        <v>-7.5519300694555066E-3</v>
      </c>
      <c r="F126" s="33">
        <f t="shared" si="3"/>
        <v>-0.84749193157499492</v>
      </c>
      <c r="G126" s="31"/>
      <c r="H126" s="31"/>
      <c r="I126" s="31"/>
      <c r="J126" s="31"/>
    </row>
    <row r="127" spans="1:10" ht="14.25" customHeight="1" x14ac:dyDescent="0.15">
      <c r="A127" s="33">
        <v>127</v>
      </c>
      <c r="B127" s="33">
        <v>78.300003000000004</v>
      </c>
      <c r="C127" s="31"/>
      <c r="D127" s="33">
        <f t="shared" si="4"/>
        <v>-9.7943975922876979E-3</v>
      </c>
      <c r="E127" s="33">
        <f t="shared" si="5"/>
        <v>-1.0797170284565475E-2</v>
      </c>
      <c r="F127" s="33">
        <f t="shared" si="3"/>
        <v>-2.0893069598935252</v>
      </c>
      <c r="G127" s="31"/>
      <c r="H127" s="31"/>
      <c r="I127" s="31"/>
      <c r="J127" s="31"/>
    </row>
    <row r="128" spans="1:10" ht="14.25" customHeight="1" x14ac:dyDescent="0.15">
      <c r="A128" s="33">
        <v>124.550003</v>
      </c>
      <c r="B128" s="33">
        <v>77.900002000000001</v>
      </c>
      <c r="C128" s="31"/>
      <c r="D128" s="33">
        <f t="shared" si="4"/>
        <v>-1.9479820663689907E-2</v>
      </c>
      <c r="E128" s="33">
        <f t="shared" si="5"/>
        <v>-5.1216627602897564E-3</v>
      </c>
      <c r="F128" s="33">
        <f t="shared" si="3"/>
        <v>-2.8251892613719374</v>
      </c>
      <c r="G128" s="31"/>
      <c r="H128" s="31"/>
      <c r="I128" s="31"/>
      <c r="J128" s="31"/>
    </row>
    <row r="129" spans="1:10" ht="14.25" customHeight="1" x14ac:dyDescent="0.15">
      <c r="A129" s="33">
        <v>122</v>
      </c>
      <c r="B129" s="33">
        <v>77.550003000000004</v>
      </c>
      <c r="C129" s="31"/>
      <c r="D129" s="33">
        <f t="shared" si="4"/>
        <v>-2.0686221061644736E-2</v>
      </c>
      <c r="E129" s="33">
        <f t="shared" si="5"/>
        <v>-4.5030502433765262E-3</v>
      </c>
      <c r="F129" s="33">
        <f t="shared" si="3"/>
        <v>-2.872930529403658</v>
      </c>
      <c r="G129" s="31"/>
      <c r="H129" s="31"/>
      <c r="I129" s="31"/>
      <c r="J129" s="31"/>
    </row>
    <row r="130" spans="1:10" ht="14.25" customHeight="1" x14ac:dyDescent="0.15">
      <c r="A130" s="33">
        <v>124.199997</v>
      </c>
      <c r="B130" s="33">
        <v>81.900002000000001</v>
      </c>
      <c r="C130" s="31"/>
      <c r="D130" s="33">
        <f t="shared" si="4"/>
        <v>1.7872100611532195E-2</v>
      </c>
      <c r="E130" s="33">
        <f t="shared" si="5"/>
        <v>5.4576086971781297E-2</v>
      </c>
      <c r="F130" s="33">
        <f t="shared" ref="F130:F193" si="6">A130*D130+B130*E130</f>
        <v>6.6894964744770586</v>
      </c>
      <c r="G130" s="31"/>
      <c r="H130" s="31"/>
      <c r="I130" s="31"/>
      <c r="J130" s="31"/>
    </row>
    <row r="131" spans="1:10" ht="14.25" customHeight="1" x14ac:dyDescent="0.15">
      <c r="A131" s="33">
        <v>124.400002</v>
      </c>
      <c r="B131" s="33">
        <v>81.25</v>
      </c>
      <c r="C131" s="31"/>
      <c r="D131" s="33">
        <f t="shared" ref="D131:D194" si="7">LN(A131/A130)</f>
        <v>1.6090510374607541E-3</v>
      </c>
      <c r="E131" s="33">
        <f t="shared" ref="E131:E194" si="8">LN(B131/B130)</f>
        <v>-7.9681940692010022E-3</v>
      </c>
      <c r="F131" s="33">
        <f t="shared" si="6"/>
        <v>-0.44724981584436152</v>
      </c>
      <c r="G131" s="31"/>
      <c r="H131" s="31"/>
      <c r="I131" s="31"/>
      <c r="J131" s="31"/>
    </row>
    <row r="132" spans="1:10" ht="14.25" customHeight="1" x14ac:dyDescent="0.15">
      <c r="A132" s="33">
        <v>124.449997</v>
      </c>
      <c r="B132" s="33">
        <v>79.150002000000001</v>
      </c>
      <c r="C132" s="31"/>
      <c r="D132" s="33">
        <f t="shared" si="7"/>
        <v>4.0180832528465769E-4</v>
      </c>
      <c r="E132" s="33">
        <f t="shared" si="8"/>
        <v>-2.6186009614348457E-2</v>
      </c>
      <c r="F132" s="33">
        <f t="shared" si="6"/>
        <v>-2.0226176684714487</v>
      </c>
      <c r="G132" s="31"/>
      <c r="H132" s="31"/>
      <c r="I132" s="31"/>
      <c r="J132" s="31"/>
    </row>
    <row r="133" spans="1:10" ht="14.25" customHeight="1" x14ac:dyDescent="0.15">
      <c r="A133" s="33">
        <v>124.949997</v>
      </c>
      <c r="B133" s="33">
        <v>79.199996999999996</v>
      </c>
      <c r="C133" s="31"/>
      <c r="D133" s="33">
        <f t="shared" si="7"/>
        <v>4.0096285638233087E-3</v>
      </c>
      <c r="E133" s="33">
        <f t="shared" si="8"/>
        <v>6.3144934609314651E-4</v>
      </c>
      <c r="F133" s="33">
        <f t="shared" si="6"/>
        <v>0.55101386333706581</v>
      </c>
      <c r="G133" s="31"/>
      <c r="H133" s="31"/>
      <c r="I133" s="31"/>
      <c r="J133" s="31"/>
    </row>
    <row r="134" spans="1:10" ht="14.25" customHeight="1" x14ac:dyDescent="0.15">
      <c r="A134" s="33">
        <v>124.5</v>
      </c>
      <c r="B134" s="33">
        <v>80.400002000000001</v>
      </c>
      <c r="C134" s="31"/>
      <c r="D134" s="33">
        <f t="shared" si="7"/>
        <v>-3.6079173665949284E-3</v>
      </c>
      <c r="E134" s="33">
        <f t="shared" si="8"/>
        <v>1.5037940118950746E-2</v>
      </c>
      <c r="F134" s="33">
        <f t="shared" si="6"/>
        <v>0.7598647034984517</v>
      </c>
      <c r="G134" s="31"/>
      <c r="H134" s="31"/>
      <c r="I134" s="31"/>
      <c r="J134" s="31"/>
    </row>
    <row r="135" spans="1:10" ht="14.25" customHeight="1" x14ac:dyDescent="0.15">
      <c r="A135" s="33">
        <v>122.449997</v>
      </c>
      <c r="B135" s="33">
        <v>82.699996999999996</v>
      </c>
      <c r="C135" s="31"/>
      <c r="D135" s="33">
        <f t="shared" si="7"/>
        <v>-1.6602957006381733E-2</v>
      </c>
      <c r="E135" s="33">
        <f t="shared" si="8"/>
        <v>2.8205364693407359E-2</v>
      </c>
      <c r="F135" s="33">
        <f t="shared" si="6"/>
        <v>0.29955153990612216</v>
      </c>
      <c r="G135" s="31"/>
      <c r="H135" s="31"/>
      <c r="I135" s="31"/>
      <c r="J135" s="31"/>
    </row>
    <row r="136" spans="1:10" ht="14.25" customHeight="1" x14ac:dyDescent="0.15">
      <c r="A136" s="33">
        <v>120.949997</v>
      </c>
      <c r="B136" s="33">
        <v>83.699996999999996</v>
      </c>
      <c r="C136" s="31"/>
      <c r="D136" s="33">
        <f t="shared" si="7"/>
        <v>-1.23255466459825E-2</v>
      </c>
      <c r="E136" s="33">
        <f t="shared" si="8"/>
        <v>1.2019375899185307E-2</v>
      </c>
      <c r="F136" s="33">
        <f t="shared" si="6"/>
        <v>-0.48475310315126108</v>
      </c>
      <c r="G136" s="31"/>
      <c r="H136" s="31"/>
      <c r="I136" s="31"/>
      <c r="J136" s="31"/>
    </row>
    <row r="137" spans="1:10" ht="14.25" customHeight="1" x14ac:dyDescent="0.15">
      <c r="A137" s="33">
        <v>119.75</v>
      </c>
      <c r="B137" s="33">
        <v>81.800003000000004</v>
      </c>
      <c r="C137" s="31"/>
      <c r="D137" s="33">
        <f t="shared" si="7"/>
        <v>-9.9709759613734912E-3</v>
      </c>
      <c r="E137" s="33">
        <f t="shared" si="8"/>
        <v>-2.2961661369617695E-2</v>
      </c>
      <c r="F137" s="33">
        <f t="shared" si="6"/>
        <v>-3.072288340294187</v>
      </c>
      <c r="G137" s="31"/>
      <c r="H137" s="31"/>
      <c r="I137" s="31"/>
      <c r="J137" s="31"/>
    </row>
    <row r="138" spans="1:10" ht="14.25" customHeight="1" x14ac:dyDescent="0.15">
      <c r="A138" s="33">
        <v>120.849998</v>
      </c>
      <c r="B138" s="33">
        <v>80.300003000000004</v>
      </c>
      <c r="C138" s="31"/>
      <c r="D138" s="33">
        <f t="shared" si="7"/>
        <v>9.1438543090257875E-3</v>
      </c>
      <c r="E138" s="33">
        <f t="shared" si="8"/>
        <v>-1.8507621970901628E-2</v>
      </c>
      <c r="F138" s="33">
        <f t="shared" si="6"/>
        <v>-0.38112732482820899</v>
      </c>
      <c r="G138" s="31"/>
      <c r="H138" s="31"/>
      <c r="I138" s="31"/>
      <c r="J138" s="31"/>
    </row>
    <row r="139" spans="1:10" ht="14.25" customHeight="1" x14ac:dyDescent="0.15">
      <c r="A139" s="33">
        <v>121.449997</v>
      </c>
      <c r="B139" s="33">
        <v>80.199996999999996</v>
      </c>
      <c r="C139" s="31"/>
      <c r="D139" s="33">
        <f t="shared" si="7"/>
        <v>4.9525401466075491E-3</v>
      </c>
      <c r="E139" s="33">
        <f t="shared" si="8"/>
        <v>-1.246180846631473E-3</v>
      </c>
      <c r="F139" s="33">
        <f t="shared" si="6"/>
        <v>0.50154228578656479</v>
      </c>
      <c r="G139" s="31"/>
      <c r="H139" s="31"/>
      <c r="I139" s="31"/>
      <c r="J139" s="31"/>
    </row>
    <row r="140" spans="1:10" ht="14.25" customHeight="1" x14ac:dyDescent="0.15">
      <c r="A140" s="33">
        <v>125</v>
      </c>
      <c r="B140" s="33">
        <v>81.949996999999996</v>
      </c>
      <c r="C140" s="31"/>
      <c r="D140" s="33">
        <f t="shared" si="7"/>
        <v>2.881110655564327E-2</v>
      </c>
      <c r="E140" s="33">
        <f t="shared" si="8"/>
        <v>2.1585791116166042E-2</v>
      </c>
      <c r="F140" s="33">
        <f t="shared" si="6"/>
        <v>5.3703438366678427</v>
      </c>
      <c r="G140" s="31"/>
      <c r="H140" s="31"/>
      <c r="I140" s="31"/>
      <c r="J140" s="31"/>
    </row>
    <row r="141" spans="1:10" ht="14.25" customHeight="1" x14ac:dyDescent="0.15">
      <c r="A141" s="33">
        <v>120.400002</v>
      </c>
      <c r="B141" s="33">
        <v>79.599997999999999</v>
      </c>
      <c r="C141" s="31"/>
      <c r="D141" s="33">
        <f t="shared" si="7"/>
        <v>-3.7494187816284864E-2</v>
      </c>
      <c r="E141" s="33">
        <f t="shared" si="8"/>
        <v>-2.9095200857441536E-2</v>
      </c>
      <c r="F141" s="33">
        <f t="shared" si="6"/>
        <v>-6.8302782181310171</v>
      </c>
      <c r="G141" s="31"/>
      <c r="H141" s="31"/>
      <c r="I141" s="31"/>
      <c r="J141" s="31"/>
    </row>
    <row r="142" spans="1:10" ht="14.25" customHeight="1" x14ac:dyDescent="0.15">
      <c r="A142" s="33">
        <v>119.400002</v>
      </c>
      <c r="B142" s="33">
        <v>82.5</v>
      </c>
      <c r="C142" s="31"/>
      <c r="D142" s="33">
        <f t="shared" si="7"/>
        <v>-8.3403317770959166E-3</v>
      </c>
      <c r="E142" s="33">
        <f t="shared" si="8"/>
        <v>3.5784225615926514E-2</v>
      </c>
      <c r="F142" s="33">
        <f t="shared" si="6"/>
        <v>1.9563629824480215</v>
      </c>
      <c r="G142" s="31"/>
      <c r="H142" s="31"/>
      <c r="I142" s="31"/>
      <c r="J142" s="31"/>
    </row>
    <row r="143" spans="1:10" ht="14.25" customHeight="1" x14ac:dyDescent="0.15">
      <c r="A143" s="33">
        <v>118.650002</v>
      </c>
      <c r="B143" s="33">
        <v>82.599997999999999</v>
      </c>
      <c r="C143" s="31"/>
      <c r="D143" s="33">
        <f t="shared" si="7"/>
        <v>-6.3012179708478878E-3</v>
      </c>
      <c r="E143" s="33">
        <f t="shared" si="8"/>
        <v>1.2113629732216869E-3</v>
      </c>
      <c r="F143" s="33">
        <f t="shared" si="6"/>
        <v>-0.64758094567815239</v>
      </c>
      <c r="G143" s="31"/>
      <c r="H143" s="31"/>
      <c r="I143" s="31"/>
      <c r="J143" s="31"/>
    </row>
    <row r="144" spans="1:10" ht="14.25" customHeight="1" x14ac:dyDescent="0.15">
      <c r="A144" s="33">
        <v>119.349998</v>
      </c>
      <c r="B144" s="33">
        <v>81.800003000000004</v>
      </c>
      <c r="C144" s="31"/>
      <c r="D144" s="33">
        <f t="shared" si="7"/>
        <v>5.8823362893304539E-3</v>
      </c>
      <c r="E144" s="33">
        <f t="shared" si="8"/>
        <v>-9.7323760303395963E-3</v>
      </c>
      <c r="F144" s="33">
        <f t="shared" si="6"/>
        <v>-9.4051564111990005E-2</v>
      </c>
      <c r="G144" s="31"/>
      <c r="H144" s="31"/>
      <c r="I144" s="31"/>
      <c r="J144" s="31"/>
    </row>
    <row r="145" spans="1:10" ht="14.25" customHeight="1" x14ac:dyDescent="0.15">
      <c r="A145" s="33">
        <v>120.800003</v>
      </c>
      <c r="B145" s="33">
        <v>80.199996999999996</v>
      </c>
      <c r="C145" s="31"/>
      <c r="D145" s="33">
        <f t="shared" si="7"/>
        <v>1.2075974307748536E-2</v>
      </c>
      <c r="E145" s="33">
        <f t="shared" si="8"/>
        <v>-1.9753802817533084E-2</v>
      </c>
      <c r="F145" s="33">
        <f t="shared" si="6"/>
        <v>-0.12547719410079861</v>
      </c>
      <c r="G145" s="31"/>
      <c r="H145" s="31"/>
      <c r="I145" s="31"/>
      <c r="J145" s="31"/>
    </row>
    <row r="146" spans="1:10" ht="14.25" customHeight="1" x14ac:dyDescent="0.15">
      <c r="A146" s="33">
        <v>121.75</v>
      </c>
      <c r="B146" s="33">
        <v>79.400002000000001</v>
      </c>
      <c r="C146" s="31"/>
      <c r="D146" s="33">
        <f t="shared" si="7"/>
        <v>7.8334516275477169E-3</v>
      </c>
      <c r="E146" s="33">
        <f t="shared" si="8"/>
        <v>-1.0025084023977627E-2</v>
      </c>
      <c r="F146" s="33">
        <f t="shared" si="6"/>
        <v>0.15773104409994287</v>
      </c>
      <c r="G146" s="31"/>
      <c r="H146" s="31"/>
      <c r="I146" s="31"/>
      <c r="J146" s="31"/>
    </row>
    <row r="147" spans="1:10" ht="14.25" customHeight="1" x14ac:dyDescent="0.15">
      <c r="A147" s="33">
        <v>119.400002</v>
      </c>
      <c r="B147" s="33">
        <v>80.699996999999996</v>
      </c>
      <c r="C147" s="31"/>
      <c r="D147" s="33">
        <f t="shared" si="7"/>
        <v>-1.9490544253778826E-2</v>
      </c>
      <c r="E147" s="33">
        <f t="shared" si="8"/>
        <v>1.624014465917448E-2</v>
      </c>
      <c r="F147" s="33">
        <f t="shared" si="6"/>
        <v>-1.016591397607334</v>
      </c>
      <c r="G147" s="31"/>
      <c r="H147" s="31"/>
      <c r="I147" s="31"/>
      <c r="J147" s="31"/>
    </row>
    <row r="148" spans="1:10" ht="14.25" customHeight="1" x14ac:dyDescent="0.15">
      <c r="A148" s="33">
        <v>117.400002</v>
      </c>
      <c r="B148" s="33">
        <v>79.5</v>
      </c>
      <c r="C148" s="31"/>
      <c r="D148" s="33">
        <f t="shared" si="7"/>
        <v>-1.6892293279149234E-2</v>
      </c>
      <c r="E148" s="33">
        <f t="shared" si="8"/>
        <v>-1.4981516440894953E-2</v>
      </c>
      <c r="F148" s="33">
        <f t="shared" si="6"/>
        <v>-3.1741858218078551</v>
      </c>
      <c r="G148" s="31"/>
      <c r="H148" s="31"/>
      <c r="I148" s="31"/>
      <c r="J148" s="31"/>
    </row>
    <row r="149" spans="1:10" ht="14.25" customHeight="1" x14ac:dyDescent="0.15">
      <c r="A149" s="33">
        <v>116.550003</v>
      </c>
      <c r="B149" s="33">
        <v>78.699996999999996</v>
      </c>
      <c r="C149" s="31"/>
      <c r="D149" s="33">
        <f t="shared" si="7"/>
        <v>-7.2665332079794439E-3</v>
      </c>
      <c r="E149" s="33">
        <f t="shared" si="8"/>
        <v>-1.0113904356370369E-2</v>
      </c>
      <c r="F149" s="33">
        <f t="shared" si="6"/>
        <v>-1.6428787096942388</v>
      </c>
      <c r="G149" s="31"/>
      <c r="H149" s="31"/>
      <c r="I149" s="31"/>
      <c r="J149" s="31"/>
    </row>
    <row r="150" spans="1:10" ht="14.25" customHeight="1" x14ac:dyDescent="0.15">
      <c r="A150" s="33">
        <v>113.25</v>
      </c>
      <c r="B150" s="33">
        <v>78.449996999999996</v>
      </c>
      <c r="C150" s="31"/>
      <c r="D150" s="33">
        <f t="shared" si="7"/>
        <v>-2.8722626858648164E-2</v>
      </c>
      <c r="E150" s="33">
        <f t="shared" si="8"/>
        <v>-3.1816763657928418E-3</v>
      </c>
      <c r="F150" s="33">
        <f t="shared" si="6"/>
        <v>-3.5024399930933239</v>
      </c>
      <c r="G150" s="31"/>
      <c r="H150" s="31"/>
      <c r="I150" s="31"/>
      <c r="J150" s="31"/>
    </row>
    <row r="151" spans="1:10" ht="14.25" customHeight="1" x14ac:dyDescent="0.15">
      <c r="A151" s="33">
        <v>115.800003</v>
      </c>
      <c r="B151" s="33">
        <v>80.099997999999999</v>
      </c>
      <c r="C151" s="31"/>
      <c r="D151" s="33">
        <f t="shared" si="7"/>
        <v>2.2266826682487001E-2</v>
      </c>
      <c r="E151" s="33">
        <f t="shared" si="8"/>
        <v>2.0814388167401197E-2</v>
      </c>
      <c r="F151" s="33">
        <f t="shared" si="6"/>
        <v>4.2457310472125345</v>
      </c>
      <c r="G151" s="31"/>
      <c r="H151" s="31"/>
      <c r="I151" s="31"/>
      <c r="J151" s="31"/>
    </row>
    <row r="152" spans="1:10" ht="14.25" customHeight="1" x14ac:dyDescent="0.15">
      <c r="A152" s="33">
        <v>116.75</v>
      </c>
      <c r="B152" s="33">
        <v>78.800003000000004</v>
      </c>
      <c r="C152" s="31"/>
      <c r="D152" s="33">
        <f t="shared" si="7"/>
        <v>8.1703055033762878E-3</v>
      </c>
      <c r="E152" s="33">
        <f t="shared" si="8"/>
        <v>-1.6362794170625496E-2</v>
      </c>
      <c r="F152" s="33">
        <f t="shared" si="6"/>
        <v>-0.33550506221449006</v>
      </c>
      <c r="G152" s="31"/>
      <c r="H152" s="31"/>
      <c r="I152" s="31"/>
      <c r="J152" s="31"/>
    </row>
    <row r="153" spans="1:10" ht="14.25" customHeight="1" x14ac:dyDescent="0.15">
      <c r="A153" s="33">
        <v>115.599998</v>
      </c>
      <c r="B153" s="33">
        <v>78.199996999999996</v>
      </c>
      <c r="C153" s="31"/>
      <c r="D153" s="33">
        <f t="shared" si="7"/>
        <v>-9.8989576117678203E-3</v>
      </c>
      <c r="E153" s="33">
        <f t="shared" si="8"/>
        <v>-7.6434257468055294E-3</v>
      </c>
      <c r="F153" s="33">
        <f t="shared" si="6"/>
        <v>-1.74203535059236</v>
      </c>
      <c r="G153" s="31"/>
      <c r="H153" s="31"/>
      <c r="I153" s="31"/>
      <c r="J153" s="31"/>
    </row>
    <row r="154" spans="1:10" ht="14.25" customHeight="1" x14ac:dyDescent="0.15">
      <c r="A154" s="33">
        <v>115.900002</v>
      </c>
      <c r="B154" s="33">
        <v>77.449996999999996</v>
      </c>
      <c r="C154" s="31"/>
      <c r="D154" s="33">
        <f t="shared" si="7"/>
        <v>2.5918286647223796E-3</v>
      </c>
      <c r="E154" s="33">
        <f t="shared" si="8"/>
        <v>-9.6370810598839125E-3</v>
      </c>
      <c r="F154" s="33">
        <f t="shared" si="6"/>
        <v>-0.44599895175178472</v>
      </c>
      <c r="G154" s="31"/>
      <c r="H154" s="31"/>
      <c r="I154" s="31"/>
      <c r="J154" s="31"/>
    </row>
    <row r="155" spans="1:10" ht="14.25" customHeight="1" x14ac:dyDescent="0.15">
      <c r="A155" s="33">
        <v>115.199997</v>
      </c>
      <c r="B155" s="33">
        <v>76.300003000000004</v>
      </c>
      <c r="C155" s="31"/>
      <c r="D155" s="33">
        <f t="shared" si="7"/>
        <v>-6.0580453818374382E-3</v>
      </c>
      <c r="E155" s="33">
        <f t="shared" si="8"/>
        <v>-1.4959550519319013E-2</v>
      </c>
      <c r="F155" s="33">
        <f t="shared" si="6"/>
        <v>-1.839300559316229</v>
      </c>
      <c r="G155" s="31"/>
      <c r="H155" s="31"/>
      <c r="I155" s="31"/>
      <c r="J155" s="31"/>
    </row>
    <row r="156" spans="1:10" ht="14.25" customHeight="1" x14ac:dyDescent="0.15">
      <c r="A156" s="33">
        <v>115.800003</v>
      </c>
      <c r="B156" s="33">
        <v>75.949996999999996</v>
      </c>
      <c r="C156" s="31"/>
      <c r="D156" s="33">
        <f t="shared" si="7"/>
        <v>5.1948688255064601E-3</v>
      </c>
      <c r="E156" s="33">
        <f t="shared" si="8"/>
        <v>-4.5977880667801146E-3</v>
      </c>
      <c r="F156" s="33">
        <f t="shared" si="6"/>
        <v>0.25236383569966908</v>
      </c>
      <c r="G156" s="31"/>
      <c r="H156" s="31"/>
      <c r="I156" s="31"/>
      <c r="J156" s="31"/>
    </row>
    <row r="157" spans="1:10" ht="14.25" customHeight="1" x14ac:dyDescent="0.15">
      <c r="A157" s="33">
        <v>116.75</v>
      </c>
      <c r="B157" s="33">
        <v>76.199996999999996</v>
      </c>
      <c r="C157" s="31"/>
      <c r="D157" s="33">
        <f t="shared" si="7"/>
        <v>8.1703055033762878E-3</v>
      </c>
      <c r="E157" s="33">
        <f t="shared" si="8"/>
        <v>3.2862337804109155E-3</v>
      </c>
      <c r="F157" s="33">
        <f t="shared" si="6"/>
        <v>1.204294171727792</v>
      </c>
      <c r="G157" s="31"/>
      <c r="H157" s="31"/>
      <c r="I157" s="31"/>
      <c r="J157" s="31"/>
    </row>
    <row r="158" spans="1:10" ht="14.25" customHeight="1" x14ac:dyDescent="0.15">
      <c r="A158" s="33">
        <v>117.5</v>
      </c>
      <c r="B158" s="33">
        <v>75.75</v>
      </c>
      <c r="C158" s="31"/>
      <c r="D158" s="33">
        <f t="shared" si="7"/>
        <v>6.4034370352070071E-3</v>
      </c>
      <c r="E158" s="33">
        <f t="shared" si="8"/>
        <v>-5.9229789330425128E-3</v>
      </c>
      <c r="F158" s="33">
        <f t="shared" si="6"/>
        <v>0.303738197458853</v>
      </c>
      <c r="G158" s="31"/>
      <c r="H158" s="31"/>
      <c r="I158" s="31"/>
      <c r="J158" s="31"/>
    </row>
    <row r="159" spans="1:10" ht="14.25" customHeight="1" x14ac:dyDescent="0.15">
      <c r="A159" s="33">
        <v>118.199997</v>
      </c>
      <c r="B159" s="33">
        <v>76.449996999999996</v>
      </c>
      <c r="C159" s="31"/>
      <c r="D159" s="33">
        <f t="shared" si="7"/>
        <v>5.9397460070732648E-3</v>
      </c>
      <c r="E159" s="33">
        <f t="shared" si="8"/>
        <v>9.1984487442578061E-3</v>
      </c>
      <c r="F159" s="33">
        <f t="shared" si="6"/>
        <v>1.4052993391199848</v>
      </c>
      <c r="G159" s="31"/>
      <c r="H159" s="31"/>
      <c r="I159" s="31"/>
      <c r="J159" s="31"/>
    </row>
    <row r="160" spans="1:10" ht="14.25" customHeight="1" x14ac:dyDescent="0.15">
      <c r="A160" s="33">
        <v>118.5</v>
      </c>
      <c r="B160" s="33">
        <v>75.050003000000004</v>
      </c>
      <c r="C160" s="31"/>
      <c r="D160" s="33">
        <f t="shared" si="7"/>
        <v>2.5348809838990813E-3</v>
      </c>
      <c r="E160" s="33">
        <f t="shared" si="8"/>
        <v>-1.8482295080914975E-2</v>
      </c>
      <c r="F160" s="33">
        <f t="shared" si="6"/>
        <v>-1.0867129046775132</v>
      </c>
      <c r="G160" s="31"/>
      <c r="H160" s="31"/>
      <c r="I160" s="31"/>
      <c r="J160" s="31"/>
    </row>
    <row r="161" spans="1:10" ht="14.25" customHeight="1" x14ac:dyDescent="0.15">
      <c r="A161" s="33">
        <v>117.25</v>
      </c>
      <c r="B161" s="33">
        <v>73.599997999999999</v>
      </c>
      <c r="C161" s="31"/>
      <c r="D161" s="33">
        <f t="shared" si="7"/>
        <v>-1.0604553248797112E-2</v>
      </c>
      <c r="E161" s="33">
        <f t="shared" si="8"/>
        <v>-1.9509599491904235E-2</v>
      </c>
      <c r="F161" s="33">
        <f t="shared" si="6"/>
        <v>-2.6792903520064142</v>
      </c>
      <c r="G161" s="31"/>
      <c r="H161" s="31"/>
      <c r="I161" s="31"/>
      <c r="J161" s="31"/>
    </row>
    <row r="162" spans="1:10" ht="14.25" customHeight="1" x14ac:dyDescent="0.15">
      <c r="A162" s="33">
        <v>118.199997</v>
      </c>
      <c r="B162" s="33">
        <v>71.099997999999999</v>
      </c>
      <c r="C162" s="31"/>
      <c r="D162" s="33">
        <f t="shared" si="7"/>
        <v>8.0696722648981208E-3</v>
      </c>
      <c r="E162" s="33">
        <f t="shared" si="8"/>
        <v>-3.4557689881117543E-2</v>
      </c>
      <c r="F162" s="33">
        <f t="shared" si="6"/>
        <v>-1.5032164439301363</v>
      </c>
      <c r="G162" s="31"/>
      <c r="H162" s="31"/>
      <c r="I162" s="31"/>
      <c r="J162" s="31"/>
    </row>
    <row r="163" spans="1:10" ht="14.25" customHeight="1" x14ac:dyDescent="0.15">
      <c r="A163" s="33">
        <v>117</v>
      </c>
      <c r="B163" s="33">
        <v>70.900002000000001</v>
      </c>
      <c r="C163" s="31"/>
      <c r="D163" s="33">
        <f t="shared" si="7"/>
        <v>-1.0204144793530656E-2</v>
      </c>
      <c r="E163" s="33">
        <f t="shared" si="8"/>
        <v>-2.8168469329734854E-3</v>
      </c>
      <c r="F163" s="33">
        <f t="shared" si="6"/>
        <v>-1.3935993940246008</v>
      </c>
      <c r="G163" s="31"/>
      <c r="H163" s="31"/>
      <c r="I163" s="31"/>
      <c r="J163" s="31"/>
    </row>
    <row r="164" spans="1:10" ht="14.25" customHeight="1" x14ac:dyDescent="0.15">
      <c r="A164" s="33">
        <v>115.699997</v>
      </c>
      <c r="B164" s="33">
        <v>70.400002000000001</v>
      </c>
      <c r="C164" s="31"/>
      <c r="D164" s="33">
        <f t="shared" si="7"/>
        <v>-1.1173326527252685E-2</v>
      </c>
      <c r="E164" s="33">
        <f t="shared" si="8"/>
        <v>-7.0771701737388946E-3</v>
      </c>
      <c r="F164" s="33">
        <f t="shared" si="6"/>
        <v>-1.7909866400687144</v>
      </c>
      <c r="G164" s="31"/>
      <c r="H164" s="31"/>
      <c r="I164" s="31"/>
      <c r="J164" s="31"/>
    </row>
    <row r="165" spans="1:10" ht="14.25" customHeight="1" x14ac:dyDescent="0.15">
      <c r="A165" s="33">
        <v>117.300003</v>
      </c>
      <c r="B165" s="33">
        <v>69</v>
      </c>
      <c r="C165" s="31"/>
      <c r="D165" s="33">
        <f t="shared" si="7"/>
        <v>1.3734172964373514E-2</v>
      </c>
      <c r="E165" s="33">
        <f t="shared" si="8"/>
        <v>-2.0086786975827796E-2</v>
      </c>
      <c r="F165" s="33">
        <f t="shared" si="6"/>
        <v>0.22503022859141431</v>
      </c>
      <c r="G165" s="31"/>
      <c r="H165" s="31"/>
      <c r="I165" s="31"/>
      <c r="J165" s="31"/>
    </row>
    <row r="166" spans="1:10" ht="14.25" customHeight="1" x14ac:dyDescent="0.15">
      <c r="A166" s="33">
        <v>117.900002</v>
      </c>
      <c r="B166" s="33">
        <v>72.5</v>
      </c>
      <c r="C166" s="31"/>
      <c r="D166" s="33">
        <f t="shared" si="7"/>
        <v>5.102043271976533E-3</v>
      </c>
      <c r="E166" s="33">
        <f t="shared" si="8"/>
        <v>4.9480057263369716E-2</v>
      </c>
      <c r="F166" s="33">
        <f t="shared" si="6"/>
        <v>4.188835063564424</v>
      </c>
      <c r="G166" s="31"/>
      <c r="H166" s="31"/>
      <c r="I166" s="31"/>
      <c r="J166" s="31"/>
    </row>
    <row r="167" spans="1:10" ht="14.25" customHeight="1" x14ac:dyDescent="0.15">
      <c r="A167" s="33">
        <v>116.949997</v>
      </c>
      <c r="B167" s="33">
        <v>73.25</v>
      </c>
      <c r="C167" s="31"/>
      <c r="D167" s="33">
        <f t="shared" si="7"/>
        <v>-8.090357128653863E-3</v>
      </c>
      <c r="E167" s="33">
        <f t="shared" si="8"/>
        <v>1.0291686036547506E-2</v>
      </c>
      <c r="F167" s="33">
        <f t="shared" si="6"/>
        <v>-0.19230123974789315</v>
      </c>
      <c r="G167" s="31"/>
      <c r="H167" s="31"/>
      <c r="I167" s="31"/>
      <c r="J167" s="31"/>
    </row>
    <row r="168" spans="1:10" ht="14.25" customHeight="1" x14ac:dyDescent="0.15">
      <c r="A168" s="33">
        <v>118.349998</v>
      </c>
      <c r="B168" s="33">
        <v>71</v>
      </c>
      <c r="C168" s="31"/>
      <c r="D168" s="33">
        <f t="shared" si="7"/>
        <v>1.1899851682764868E-2</v>
      </c>
      <c r="E168" s="33">
        <f t="shared" si="8"/>
        <v>-3.1198370855861281E-2</v>
      </c>
      <c r="F168" s="33">
        <f t="shared" si="6"/>
        <v>-0.80673690791063213</v>
      </c>
      <c r="G168" s="31"/>
      <c r="H168" s="31"/>
      <c r="I168" s="31"/>
      <c r="J168" s="31"/>
    </row>
    <row r="169" spans="1:10" ht="14.25" customHeight="1" x14ac:dyDescent="0.15">
      <c r="A169" s="33">
        <v>116</v>
      </c>
      <c r="B169" s="33">
        <v>72.25</v>
      </c>
      <c r="C169" s="31"/>
      <c r="D169" s="33">
        <f t="shared" si="7"/>
        <v>-2.0056127954599837E-2</v>
      </c>
      <c r="E169" s="33">
        <f t="shared" si="8"/>
        <v>1.7452449951226207E-2</v>
      </c>
      <c r="F169" s="33">
        <f t="shared" si="6"/>
        <v>-1.0655713337574875</v>
      </c>
      <c r="G169" s="31"/>
      <c r="H169" s="31"/>
      <c r="I169" s="31"/>
      <c r="J169" s="31"/>
    </row>
    <row r="170" spans="1:10" ht="14.25" customHeight="1" x14ac:dyDescent="0.15">
      <c r="A170" s="33">
        <v>115.25</v>
      </c>
      <c r="B170" s="33">
        <v>72.650002000000001</v>
      </c>
      <c r="C170" s="31"/>
      <c r="D170" s="33">
        <f t="shared" si="7"/>
        <v>-6.4865092296067734E-3</v>
      </c>
      <c r="E170" s="33">
        <f t="shared" si="8"/>
        <v>5.5210905529997443E-3</v>
      </c>
      <c r="F170" s="33">
        <f t="shared" si="6"/>
        <v>-0.34646294899456809</v>
      </c>
      <c r="G170" s="31"/>
      <c r="H170" s="31"/>
      <c r="I170" s="31"/>
      <c r="J170" s="31"/>
    </row>
    <row r="171" spans="1:10" ht="14.25" customHeight="1" x14ac:dyDescent="0.15">
      <c r="A171" s="33">
        <v>111.75</v>
      </c>
      <c r="B171" s="33">
        <v>69</v>
      </c>
      <c r="C171" s="31"/>
      <c r="D171" s="33">
        <f t="shared" si="7"/>
        <v>-3.0839448383079702E-2</v>
      </c>
      <c r="E171" s="33">
        <f t="shared" si="8"/>
        <v>-5.1546912948282043E-2</v>
      </c>
      <c r="F171" s="33">
        <f t="shared" si="6"/>
        <v>-7.0030453502406171</v>
      </c>
      <c r="G171" s="31"/>
      <c r="H171" s="31"/>
      <c r="I171" s="31"/>
      <c r="J171" s="31"/>
    </row>
    <row r="172" spans="1:10" ht="14.25" customHeight="1" x14ac:dyDescent="0.15">
      <c r="A172" s="33">
        <v>112</v>
      </c>
      <c r="B172" s="33">
        <v>69.25</v>
      </c>
      <c r="C172" s="31"/>
      <c r="D172" s="33">
        <f t="shared" si="7"/>
        <v>2.2346378014163628E-3</v>
      </c>
      <c r="E172" s="33">
        <f t="shared" si="8"/>
        <v>3.6166404701885148E-3</v>
      </c>
      <c r="F172" s="33">
        <f t="shared" si="6"/>
        <v>0.50073178631918736</v>
      </c>
      <c r="G172" s="31"/>
      <c r="H172" s="31"/>
      <c r="I172" s="31"/>
      <c r="J172" s="31"/>
    </row>
    <row r="173" spans="1:10" ht="14.25" customHeight="1" x14ac:dyDescent="0.15">
      <c r="A173" s="33">
        <v>115.199997</v>
      </c>
      <c r="B173" s="33">
        <v>69.599997999999999</v>
      </c>
      <c r="C173" s="31"/>
      <c r="D173" s="33">
        <f t="shared" si="7"/>
        <v>2.8170850925029189E-2</v>
      </c>
      <c r="E173" s="33">
        <f t="shared" si="8"/>
        <v>5.0413935372933963E-3</v>
      </c>
      <c r="F173" s="33">
        <f t="shared" si="6"/>
        <v>3.5961629221636429</v>
      </c>
      <c r="G173" s="31"/>
      <c r="H173" s="31"/>
      <c r="I173" s="31"/>
      <c r="J173" s="31"/>
    </row>
    <row r="174" spans="1:10" ht="14.25" customHeight="1" x14ac:dyDescent="0.15">
      <c r="A174" s="33">
        <v>117.199997</v>
      </c>
      <c r="B174" s="33">
        <v>72.300003000000004</v>
      </c>
      <c r="C174" s="31"/>
      <c r="D174" s="33">
        <f t="shared" si="7"/>
        <v>1.7212129325518327E-2</v>
      </c>
      <c r="E174" s="33">
        <f t="shared" si="8"/>
        <v>3.8059632053752721E-2</v>
      </c>
      <c r="F174" s="33">
        <f t="shared" si="6"/>
        <v>4.7689730169795777</v>
      </c>
      <c r="G174" s="31"/>
      <c r="H174" s="31"/>
      <c r="I174" s="31"/>
      <c r="J174" s="31"/>
    </row>
    <row r="175" spans="1:10" ht="14.25" customHeight="1" x14ac:dyDescent="0.15">
      <c r="A175" s="33">
        <v>116.25</v>
      </c>
      <c r="B175" s="33">
        <v>74.150002000000001</v>
      </c>
      <c r="C175" s="31"/>
      <c r="D175" s="33">
        <f t="shared" si="7"/>
        <v>-8.1388070781765083E-3</v>
      </c>
      <c r="E175" s="33">
        <f t="shared" si="8"/>
        <v>2.5265924897800052E-2</v>
      </c>
      <c r="F175" s="33">
        <f t="shared" si="6"/>
        <v>0.92733205886570458</v>
      </c>
      <c r="G175" s="31"/>
      <c r="H175" s="31"/>
      <c r="I175" s="31"/>
      <c r="J175" s="31"/>
    </row>
    <row r="176" spans="1:10" ht="14.25" customHeight="1" x14ac:dyDescent="0.15">
      <c r="A176" s="33">
        <v>117</v>
      </c>
      <c r="B176" s="33">
        <v>73.900002000000001</v>
      </c>
      <c r="C176" s="31"/>
      <c r="D176" s="33">
        <f t="shared" si="7"/>
        <v>6.4308903302903314E-3</v>
      </c>
      <c r="E176" s="33">
        <f t="shared" si="8"/>
        <v>-3.3772405385389258E-3</v>
      </c>
      <c r="F176" s="33">
        <f t="shared" si="6"/>
        <v>0.50283608609146113</v>
      </c>
      <c r="G176" s="31"/>
      <c r="H176" s="31"/>
      <c r="I176" s="31"/>
      <c r="J176" s="31"/>
    </row>
    <row r="177" spans="1:10" ht="14.25" customHeight="1" x14ac:dyDescent="0.15">
      <c r="A177" s="33">
        <v>120.400002</v>
      </c>
      <c r="B177" s="33">
        <v>72.900002000000001</v>
      </c>
      <c r="C177" s="31"/>
      <c r="D177" s="33">
        <f t="shared" si="7"/>
        <v>2.8645614688260199E-2</v>
      </c>
      <c r="E177" s="33">
        <f t="shared" si="8"/>
        <v>-1.3624188568300897E-2</v>
      </c>
      <c r="F177" s="33">
        <f t="shared" si="6"/>
        <v>2.4557286918802448</v>
      </c>
      <c r="G177" s="31"/>
      <c r="H177" s="31"/>
      <c r="I177" s="31"/>
      <c r="J177" s="31"/>
    </row>
    <row r="178" spans="1:10" ht="14.25" customHeight="1" x14ac:dyDescent="0.15">
      <c r="A178" s="33">
        <v>121</v>
      </c>
      <c r="B178" s="33">
        <v>72.5</v>
      </c>
      <c r="C178" s="31"/>
      <c r="D178" s="33">
        <f t="shared" si="7"/>
        <v>4.9709961107249059E-3</v>
      </c>
      <c r="E178" s="33">
        <f t="shared" si="8"/>
        <v>-5.5021045888252766E-3</v>
      </c>
      <c r="F178" s="33">
        <f t="shared" si="6"/>
        <v>0.20258794670788111</v>
      </c>
      <c r="G178" s="31"/>
      <c r="H178" s="31"/>
      <c r="I178" s="31"/>
      <c r="J178" s="31"/>
    </row>
    <row r="179" spans="1:10" ht="14.25" customHeight="1" x14ac:dyDescent="0.15">
      <c r="A179" s="33">
        <v>122.25</v>
      </c>
      <c r="B179" s="33">
        <v>73.550003000000004</v>
      </c>
      <c r="C179" s="31"/>
      <c r="D179" s="33">
        <f t="shared" si="7"/>
        <v>1.027758275824023E-2</v>
      </c>
      <c r="E179" s="33">
        <f t="shared" si="8"/>
        <v>1.4378925975395924E-2</v>
      </c>
      <c r="F179" s="33">
        <f t="shared" si="6"/>
        <v>2.3140045408220162</v>
      </c>
      <c r="G179" s="31"/>
      <c r="H179" s="31"/>
      <c r="I179" s="31"/>
      <c r="J179" s="31"/>
    </row>
    <row r="180" spans="1:10" ht="14.25" customHeight="1" x14ac:dyDescent="0.15">
      <c r="A180" s="33">
        <v>120.150002</v>
      </c>
      <c r="B180" s="33">
        <v>73</v>
      </c>
      <c r="C180" s="31"/>
      <c r="D180" s="33">
        <f t="shared" si="7"/>
        <v>-1.7327149526644298E-2</v>
      </c>
      <c r="E180" s="33">
        <f t="shared" si="8"/>
        <v>-7.5060466876337969E-3</v>
      </c>
      <c r="F180" s="33">
        <f t="shared" si="6"/>
        <v>-2.6297984584778789</v>
      </c>
      <c r="G180" s="31"/>
      <c r="H180" s="31"/>
      <c r="I180" s="31"/>
      <c r="J180" s="31"/>
    </row>
    <row r="181" spans="1:10" ht="14.25" customHeight="1" x14ac:dyDescent="0.15">
      <c r="A181" s="33">
        <v>123.5</v>
      </c>
      <c r="B181" s="33">
        <v>73</v>
      </c>
      <c r="C181" s="31"/>
      <c r="D181" s="33">
        <f t="shared" si="7"/>
        <v>2.7500177239694699E-2</v>
      </c>
      <c r="E181" s="33">
        <f t="shared" si="8"/>
        <v>0</v>
      </c>
      <c r="F181" s="33">
        <f t="shared" si="6"/>
        <v>3.3962718891022954</v>
      </c>
      <c r="G181" s="31"/>
      <c r="H181" s="31"/>
      <c r="I181" s="31"/>
      <c r="J181" s="31"/>
    </row>
    <row r="182" spans="1:10" ht="14.25" customHeight="1" x14ac:dyDescent="0.15">
      <c r="A182" s="33">
        <v>124.349998</v>
      </c>
      <c r="B182" s="33">
        <v>71.650002000000001</v>
      </c>
      <c r="C182" s="31"/>
      <c r="D182" s="33">
        <f t="shared" si="7"/>
        <v>6.8589980977468504E-3</v>
      </c>
      <c r="E182" s="33">
        <f t="shared" si="8"/>
        <v>-1.8666258960742456E-2</v>
      </c>
      <c r="F182" s="33">
        <f t="shared" si="6"/>
        <v>-0.4845210921328903</v>
      </c>
      <c r="G182" s="31"/>
      <c r="H182" s="31"/>
      <c r="I182" s="31"/>
      <c r="J182" s="31"/>
    </row>
    <row r="183" spans="1:10" ht="14.25" customHeight="1" x14ac:dyDescent="0.15">
      <c r="A183" s="33">
        <v>122.75</v>
      </c>
      <c r="B183" s="33">
        <v>71.900002000000001</v>
      </c>
      <c r="C183" s="31"/>
      <c r="D183" s="33">
        <f t="shared" si="7"/>
        <v>-1.2950387491148643E-2</v>
      </c>
      <c r="E183" s="33">
        <f t="shared" si="8"/>
        <v>3.4831103557636228E-3</v>
      </c>
      <c r="F183" s="33">
        <f t="shared" si="6"/>
        <v>-1.3392244229928707</v>
      </c>
      <c r="G183" s="31"/>
      <c r="H183" s="31"/>
      <c r="I183" s="31"/>
      <c r="J183" s="31"/>
    </row>
    <row r="184" spans="1:10" ht="14.25" customHeight="1" x14ac:dyDescent="0.15">
      <c r="A184" s="33">
        <v>119.5</v>
      </c>
      <c r="B184" s="33">
        <v>71</v>
      </c>
      <c r="C184" s="31"/>
      <c r="D184" s="33">
        <f t="shared" si="7"/>
        <v>-2.6833395303064576E-2</v>
      </c>
      <c r="E184" s="33">
        <f t="shared" si="8"/>
        <v>-1.2596415502096874E-2</v>
      </c>
      <c r="F184" s="33">
        <f t="shared" si="6"/>
        <v>-4.1009362393650948</v>
      </c>
      <c r="G184" s="31"/>
      <c r="H184" s="31"/>
      <c r="I184" s="31"/>
      <c r="J184" s="31"/>
    </row>
    <row r="185" spans="1:10" ht="14.25" customHeight="1" x14ac:dyDescent="0.15">
      <c r="A185" s="33">
        <v>123.800003</v>
      </c>
      <c r="B185" s="33">
        <v>70.349997999999999</v>
      </c>
      <c r="C185" s="31"/>
      <c r="D185" s="33">
        <f t="shared" si="7"/>
        <v>3.5351013111563474E-2</v>
      </c>
      <c r="E185" s="33">
        <f t="shared" si="8"/>
        <v>-9.1971219101999475E-3</v>
      </c>
      <c r="F185" s="33">
        <f t="shared" si="6"/>
        <v>3.729438021276275</v>
      </c>
      <c r="G185" s="31"/>
      <c r="H185" s="31"/>
      <c r="I185" s="31"/>
      <c r="J185" s="31"/>
    </row>
    <row r="186" spans="1:10" ht="14.25" customHeight="1" x14ac:dyDescent="0.15">
      <c r="A186" s="33">
        <v>123.400002</v>
      </c>
      <c r="B186" s="33">
        <v>71.199996999999996</v>
      </c>
      <c r="C186" s="31"/>
      <c r="D186" s="33">
        <f t="shared" si="7"/>
        <v>-3.2362568043859813E-3</v>
      </c>
      <c r="E186" s="33">
        <f t="shared" si="8"/>
        <v>1.2010021151982141E-2</v>
      </c>
      <c r="F186" s="33">
        <f t="shared" si="6"/>
        <v>0.45575937385732129</v>
      </c>
      <c r="G186" s="31"/>
      <c r="H186" s="31"/>
      <c r="I186" s="31"/>
      <c r="J186" s="31"/>
    </row>
    <row r="187" spans="1:10" ht="14.25" customHeight="1" x14ac:dyDescent="0.15">
      <c r="A187" s="33">
        <v>125.400002</v>
      </c>
      <c r="B187" s="33">
        <v>72.599997999999999</v>
      </c>
      <c r="C187" s="31"/>
      <c r="D187" s="33">
        <f t="shared" si="7"/>
        <v>1.6077516469040688E-2</v>
      </c>
      <c r="E187" s="33">
        <f t="shared" si="8"/>
        <v>1.9472117999443071E-2</v>
      </c>
      <c r="F187" s="33">
        <f t="shared" si="6"/>
        <v>3.4297963251880663</v>
      </c>
      <c r="G187" s="31"/>
      <c r="H187" s="31"/>
      <c r="I187" s="31"/>
      <c r="J187" s="31"/>
    </row>
    <row r="188" spans="1:10" ht="14.25" customHeight="1" x14ac:dyDescent="0.15">
      <c r="A188" s="33">
        <v>130.699997</v>
      </c>
      <c r="B188" s="33">
        <v>77.400002000000001</v>
      </c>
      <c r="C188" s="31"/>
      <c r="D188" s="33">
        <f t="shared" si="7"/>
        <v>4.1395953529064153E-2</v>
      </c>
      <c r="E188" s="33">
        <f t="shared" si="8"/>
        <v>6.4021912152933791E-2</v>
      </c>
      <c r="F188" s="33">
        <f t="shared" si="6"/>
        <v>10.365747130741724</v>
      </c>
      <c r="G188" s="31"/>
      <c r="H188" s="31"/>
      <c r="I188" s="31"/>
      <c r="J188" s="31"/>
    </row>
    <row r="189" spans="1:10" ht="14.25" customHeight="1" x14ac:dyDescent="0.15">
      <c r="A189" s="33">
        <v>131.25</v>
      </c>
      <c r="B189" s="33">
        <v>77.349997999999999</v>
      </c>
      <c r="C189" s="31"/>
      <c r="D189" s="33">
        <f t="shared" si="7"/>
        <v>4.1993037948854749E-3</v>
      </c>
      <c r="E189" s="33">
        <f t="shared" si="8"/>
        <v>-6.4625527289599181E-4</v>
      </c>
      <c r="F189" s="33">
        <f t="shared" si="6"/>
        <v>0.50117077901272411</v>
      </c>
      <c r="G189" s="31"/>
      <c r="H189" s="31"/>
      <c r="I189" s="31"/>
      <c r="J189" s="31"/>
    </row>
    <row r="190" spans="1:10" ht="14.25" customHeight="1" x14ac:dyDescent="0.15">
      <c r="A190" s="33">
        <v>129.699997</v>
      </c>
      <c r="B190" s="33">
        <v>81.949996999999996</v>
      </c>
      <c r="C190" s="31"/>
      <c r="D190" s="33">
        <f t="shared" si="7"/>
        <v>-1.1879833279635894E-2</v>
      </c>
      <c r="E190" s="33">
        <f t="shared" si="8"/>
        <v>5.7768717419571979E-2</v>
      </c>
      <c r="F190" s="33">
        <f t="shared" si="6"/>
        <v>3.1933318784984954</v>
      </c>
      <c r="G190" s="31"/>
      <c r="H190" s="31"/>
      <c r="I190" s="31"/>
      <c r="J190" s="31"/>
    </row>
    <row r="191" spans="1:10" ht="14.25" customHeight="1" x14ac:dyDescent="0.15">
      <c r="A191" s="33">
        <v>129.39999399999999</v>
      </c>
      <c r="B191" s="33">
        <v>82.650002000000001</v>
      </c>
      <c r="C191" s="31"/>
      <c r="D191" s="33">
        <f t="shared" si="7"/>
        <v>-2.315732493149729E-3</v>
      </c>
      <c r="E191" s="33">
        <f t="shared" si="8"/>
        <v>8.5055798833096278E-3</v>
      </c>
      <c r="F191" s="33">
        <f t="shared" si="6"/>
        <v>0.40333042364752053</v>
      </c>
      <c r="G191" s="31"/>
      <c r="H191" s="31"/>
      <c r="I191" s="31"/>
      <c r="J191" s="31"/>
    </row>
    <row r="192" spans="1:10" ht="14.25" customHeight="1" x14ac:dyDescent="0.15">
      <c r="A192" s="33">
        <v>136</v>
      </c>
      <c r="B192" s="33">
        <v>81</v>
      </c>
      <c r="C192" s="31"/>
      <c r="D192" s="33">
        <f t="shared" si="7"/>
        <v>4.974655003710466E-2</v>
      </c>
      <c r="E192" s="33">
        <f t="shared" si="8"/>
        <v>-2.0165693793021251E-2</v>
      </c>
      <c r="F192" s="33">
        <f t="shared" si="6"/>
        <v>5.1321096078115129</v>
      </c>
      <c r="G192" s="31"/>
      <c r="H192" s="31"/>
      <c r="I192" s="31"/>
      <c r="J192" s="31"/>
    </row>
    <row r="193" spans="1:10" ht="14.25" customHeight="1" x14ac:dyDescent="0.15">
      <c r="A193" s="33">
        <v>135.25</v>
      </c>
      <c r="B193" s="33">
        <v>80.449996999999996</v>
      </c>
      <c r="C193" s="31"/>
      <c r="D193" s="33">
        <f t="shared" si="7"/>
        <v>-5.5299680094610861E-3</v>
      </c>
      <c r="E193" s="33">
        <f t="shared" si="8"/>
        <v>-6.8133185242896625E-3</v>
      </c>
      <c r="F193" s="33">
        <f t="shared" si="6"/>
        <v>-1.2960596281187597</v>
      </c>
      <c r="G193" s="31"/>
      <c r="H193" s="31"/>
      <c r="I193" s="31"/>
      <c r="J193" s="31"/>
    </row>
    <row r="194" spans="1:10" ht="14.25" customHeight="1" x14ac:dyDescent="0.15">
      <c r="A194" s="33">
        <v>138.35000600000001</v>
      </c>
      <c r="B194" s="33">
        <v>79.150002000000001</v>
      </c>
      <c r="C194" s="31"/>
      <c r="D194" s="33">
        <f t="shared" si="7"/>
        <v>2.2661831874611987E-2</v>
      </c>
      <c r="E194" s="33">
        <f t="shared" si="8"/>
        <v>-1.6291024552650663E-2</v>
      </c>
      <c r="F194" s="33">
        <f t="shared" ref="F194:F247" si="9">A194*D194+B194*E194</f>
        <v>1.8458299498992108</v>
      </c>
      <c r="G194" s="31"/>
      <c r="H194" s="31"/>
      <c r="I194" s="31"/>
      <c r="J194" s="31"/>
    </row>
    <row r="195" spans="1:10" ht="14.25" customHeight="1" x14ac:dyDescent="0.15">
      <c r="A195" s="33">
        <v>139.89999399999999</v>
      </c>
      <c r="B195" s="33">
        <v>78.25</v>
      </c>
      <c r="C195" s="31"/>
      <c r="D195" s="33">
        <f t="shared" ref="D195:D247" si="10">LN(A195/A194)</f>
        <v>1.1141089182454688E-2</v>
      </c>
      <c r="E195" s="33">
        <f t="shared" ref="E195:E247" si="11">LN(B195/B194)</f>
        <v>-1.1435982175235844E-2</v>
      </c>
      <c r="F195" s="33">
        <f t="shared" si="9"/>
        <v>0.66377270456667081</v>
      </c>
      <c r="G195" s="31"/>
      <c r="H195" s="31"/>
      <c r="I195" s="31"/>
      <c r="J195" s="31"/>
    </row>
    <row r="196" spans="1:10" ht="14.25" customHeight="1" x14ac:dyDescent="0.15">
      <c r="A196" s="33">
        <v>140.75</v>
      </c>
      <c r="B196" s="33">
        <v>78.75</v>
      </c>
      <c r="C196" s="31"/>
      <c r="D196" s="33">
        <f t="shared" si="10"/>
        <v>6.0574282361421745E-3</v>
      </c>
      <c r="E196" s="33">
        <f t="shared" si="11"/>
        <v>6.3694482854799285E-3</v>
      </c>
      <c r="F196" s="33">
        <f t="shared" si="9"/>
        <v>1.3541770767185555</v>
      </c>
      <c r="G196" s="31"/>
      <c r="H196" s="31"/>
      <c r="I196" s="31"/>
      <c r="J196" s="31"/>
    </row>
    <row r="197" spans="1:10" ht="14.25" customHeight="1" x14ac:dyDescent="0.15">
      <c r="A197" s="33">
        <v>143.60000600000001</v>
      </c>
      <c r="B197" s="33">
        <v>77.699996999999996</v>
      </c>
      <c r="C197" s="31"/>
      <c r="D197" s="33">
        <f t="shared" si="10"/>
        <v>2.0046431377052927E-2</v>
      </c>
      <c r="E197" s="33">
        <f t="shared" si="11"/>
        <v>-1.3423058942180108E-2</v>
      </c>
      <c r="F197" s="33">
        <f t="shared" si="9"/>
        <v>1.8356960264851709</v>
      </c>
      <c r="G197" s="31"/>
      <c r="H197" s="31"/>
      <c r="I197" s="31"/>
      <c r="J197" s="31"/>
    </row>
    <row r="198" spans="1:10" ht="14.25" customHeight="1" x14ac:dyDescent="0.15">
      <c r="A198" s="33">
        <v>148.800003</v>
      </c>
      <c r="B198" s="33">
        <v>76.75</v>
      </c>
      <c r="C198" s="31"/>
      <c r="D198" s="33">
        <f t="shared" si="10"/>
        <v>3.5571444163428917E-2</v>
      </c>
      <c r="E198" s="33">
        <f t="shared" si="11"/>
        <v>-1.2301832296255777E-2</v>
      </c>
      <c r="F198" s="33">
        <f t="shared" si="9"/>
        <v>4.3488653694949244</v>
      </c>
      <c r="G198" s="31"/>
      <c r="H198" s="31"/>
      <c r="I198" s="31"/>
      <c r="J198" s="31"/>
    </row>
    <row r="199" spans="1:10" ht="14.25" customHeight="1" x14ac:dyDescent="0.15">
      <c r="A199" s="33">
        <v>146.050003</v>
      </c>
      <c r="B199" s="33">
        <v>76.699996999999996</v>
      </c>
      <c r="C199" s="31"/>
      <c r="D199" s="33">
        <f t="shared" si="10"/>
        <v>-1.8654093185621255E-2</v>
      </c>
      <c r="E199" s="33">
        <f t="shared" si="11"/>
        <v>-6.517172075257814E-4</v>
      </c>
      <c r="F199" s="33">
        <f t="shared" si="9"/>
        <v>-2.7744170735843396</v>
      </c>
      <c r="G199" s="31"/>
      <c r="H199" s="31"/>
      <c r="I199" s="31"/>
      <c r="J199" s="31"/>
    </row>
    <row r="200" spans="1:10" ht="14.25" customHeight="1" x14ac:dyDescent="0.15">
      <c r="A200" s="33">
        <v>149.64999399999999</v>
      </c>
      <c r="B200" s="33">
        <v>76.400002000000001</v>
      </c>
      <c r="C200" s="31"/>
      <c r="D200" s="33">
        <f t="shared" si="10"/>
        <v>2.4350144830494927E-2</v>
      </c>
      <c r="E200" s="33">
        <f t="shared" si="11"/>
        <v>-3.918946909295765E-3</v>
      </c>
      <c r="F200" s="33">
        <f t="shared" si="9"/>
        <v>3.3445914760746063</v>
      </c>
      <c r="G200" s="31"/>
      <c r="H200" s="31"/>
      <c r="I200" s="31"/>
      <c r="J200" s="31"/>
    </row>
    <row r="201" spans="1:10" ht="14.25" customHeight="1" x14ac:dyDescent="0.15">
      <c r="A201" s="33">
        <v>148.5</v>
      </c>
      <c r="B201" s="33">
        <v>76.099997999999999</v>
      </c>
      <c r="C201" s="31"/>
      <c r="D201" s="33">
        <f t="shared" si="10"/>
        <v>-7.7142359624011196E-3</v>
      </c>
      <c r="E201" s="33">
        <f t="shared" si="11"/>
        <v>-3.9344837640540448E-3</v>
      </c>
      <c r="F201" s="33">
        <f t="shared" si="9"/>
        <v>-1.4449782469921115</v>
      </c>
      <c r="G201" s="31"/>
      <c r="H201" s="31"/>
      <c r="I201" s="31"/>
      <c r="J201" s="31"/>
    </row>
    <row r="202" spans="1:10" ht="14.25" customHeight="1" x14ac:dyDescent="0.15">
      <c r="A202" s="33">
        <v>164.60000600000001</v>
      </c>
      <c r="B202" s="33">
        <v>76</v>
      </c>
      <c r="C202" s="31"/>
      <c r="D202" s="33">
        <f t="shared" si="10"/>
        <v>0.10293336645221936</v>
      </c>
      <c r="E202" s="33">
        <f t="shared" si="11"/>
        <v>-1.3148983000997757E-3</v>
      </c>
      <c r="F202" s="33">
        <f t="shared" si="9"/>
        <v>16.842900464827924</v>
      </c>
      <c r="G202" s="31"/>
      <c r="H202" s="31"/>
      <c r="I202" s="31"/>
      <c r="J202" s="31"/>
    </row>
    <row r="203" spans="1:10" ht="14.25" customHeight="1" x14ac:dyDescent="0.15">
      <c r="A203" s="33">
        <v>172.75</v>
      </c>
      <c r="B203" s="33">
        <v>76</v>
      </c>
      <c r="C203" s="31"/>
      <c r="D203" s="33">
        <f t="shared" si="10"/>
        <v>4.8327137952805632E-2</v>
      </c>
      <c r="E203" s="33">
        <f t="shared" si="11"/>
        <v>0</v>
      </c>
      <c r="F203" s="33">
        <f t="shared" si="9"/>
        <v>8.3485130813471731</v>
      </c>
      <c r="G203" s="31"/>
      <c r="H203" s="31"/>
      <c r="I203" s="31"/>
      <c r="J203" s="31"/>
    </row>
    <row r="204" spans="1:10" ht="14.25" customHeight="1" x14ac:dyDescent="0.15">
      <c r="A204" s="33">
        <v>170.14999399999999</v>
      </c>
      <c r="B204" s="33">
        <v>75.599997999999999</v>
      </c>
      <c r="C204" s="31"/>
      <c r="D204" s="33">
        <f t="shared" si="10"/>
        <v>-1.5165096963868495E-2</v>
      </c>
      <c r="E204" s="33">
        <f t="shared" si="11"/>
        <v>-5.2770835558705485E-3</v>
      </c>
      <c r="F204" s="33">
        <f t="shared" si="9"/>
        <v>-2.979288663681289</v>
      </c>
      <c r="G204" s="31"/>
      <c r="H204" s="31"/>
      <c r="I204" s="31"/>
      <c r="J204" s="31"/>
    </row>
    <row r="205" spans="1:10" ht="14.25" customHeight="1" x14ac:dyDescent="0.15">
      <c r="A205" s="33">
        <v>166.60000600000001</v>
      </c>
      <c r="B205" s="33">
        <v>75.449996999999996</v>
      </c>
      <c r="C205" s="31"/>
      <c r="D205" s="33">
        <f t="shared" si="10"/>
        <v>-2.1084599936763315E-2</v>
      </c>
      <c r="E205" s="33">
        <f t="shared" si="11"/>
        <v>-1.9861112780348526E-3</v>
      </c>
      <c r="F205" s="33">
        <f t="shared" si="9"/>
        <v>-3.6625465659417635</v>
      </c>
      <c r="G205" s="31"/>
      <c r="H205" s="31"/>
      <c r="I205" s="31"/>
      <c r="J205" s="31"/>
    </row>
    <row r="206" spans="1:10" ht="14.25" customHeight="1" x14ac:dyDescent="0.15">
      <c r="A206" s="33">
        <v>166.199997</v>
      </c>
      <c r="B206" s="33">
        <v>77.650002000000001</v>
      </c>
      <c r="C206" s="31"/>
      <c r="D206" s="33">
        <f t="shared" si="10"/>
        <v>-2.403901376341386E-3</v>
      </c>
      <c r="E206" s="33">
        <f t="shared" si="11"/>
        <v>2.8741429898870189E-2</v>
      </c>
      <c r="F206" s="33">
        <f t="shared" si="9"/>
        <v>1.8322436875938957</v>
      </c>
      <c r="G206" s="31"/>
      <c r="H206" s="31"/>
      <c r="I206" s="31"/>
      <c r="J206" s="31"/>
    </row>
    <row r="207" spans="1:10" ht="14.25" customHeight="1" x14ac:dyDescent="0.15">
      <c r="A207" s="33">
        <v>165.85000600000001</v>
      </c>
      <c r="B207" s="33">
        <v>75.800003000000004</v>
      </c>
      <c r="C207" s="31"/>
      <c r="D207" s="33">
        <f t="shared" si="10"/>
        <v>-2.1080628004766606E-3</v>
      </c>
      <c r="E207" s="33">
        <f t="shared" si="11"/>
        <v>-2.4113243125134218E-2</v>
      </c>
      <c r="F207" s="33">
        <f t="shared" si="9"/>
        <v>-2.1774061293323341</v>
      </c>
      <c r="G207" s="31"/>
      <c r="H207" s="31"/>
      <c r="I207" s="31"/>
      <c r="J207" s="31"/>
    </row>
    <row r="208" spans="1:10" ht="14.25" customHeight="1" x14ac:dyDescent="0.15">
      <c r="A208" s="33">
        <v>163.800003</v>
      </c>
      <c r="B208" s="33">
        <v>79.449996999999996</v>
      </c>
      <c r="C208" s="31"/>
      <c r="D208" s="33">
        <f t="shared" si="10"/>
        <v>-1.243761183634224E-2</v>
      </c>
      <c r="E208" s="33">
        <f t="shared" si="11"/>
        <v>4.7029522996965417E-2</v>
      </c>
      <c r="F208" s="33">
        <f t="shared" si="9"/>
        <v>1.6992146049146388</v>
      </c>
      <c r="G208" s="31"/>
      <c r="H208" s="31"/>
      <c r="I208" s="31"/>
      <c r="J208" s="31"/>
    </row>
    <row r="209" spans="1:10" ht="14.25" customHeight="1" x14ac:dyDescent="0.15">
      <c r="A209" s="33">
        <v>161.75</v>
      </c>
      <c r="B209" s="33">
        <v>78.199996999999996</v>
      </c>
      <c r="C209" s="31"/>
      <c r="D209" s="33">
        <f t="shared" si="10"/>
        <v>-1.2594256352977231E-2</v>
      </c>
      <c r="E209" s="33">
        <f t="shared" si="11"/>
        <v>-1.5858246035033694E-2</v>
      </c>
      <c r="F209" s="33">
        <f t="shared" si="9"/>
        <v>-3.2772357574589641</v>
      </c>
      <c r="G209" s="31"/>
      <c r="H209" s="31"/>
      <c r="I209" s="31"/>
      <c r="J209" s="31"/>
    </row>
    <row r="210" spans="1:10" ht="14.25" customHeight="1" x14ac:dyDescent="0.15">
      <c r="A210" s="33">
        <v>165.5</v>
      </c>
      <c r="B210" s="33">
        <v>77.25</v>
      </c>
      <c r="C210" s="31"/>
      <c r="D210" s="33">
        <f t="shared" si="10"/>
        <v>2.2919261436107709E-2</v>
      </c>
      <c r="E210" s="33">
        <f t="shared" si="11"/>
        <v>-1.2222693410238423E-2</v>
      </c>
      <c r="F210" s="33">
        <f t="shared" si="9"/>
        <v>2.8489347017349074</v>
      </c>
      <c r="G210" s="31"/>
      <c r="H210" s="31"/>
      <c r="I210" s="31"/>
      <c r="J210" s="31"/>
    </row>
    <row r="211" spans="1:10" ht="14.25" customHeight="1" x14ac:dyDescent="0.15">
      <c r="A211" s="33">
        <v>163.5</v>
      </c>
      <c r="B211" s="33">
        <v>77</v>
      </c>
      <c r="C211" s="31"/>
      <c r="D211" s="33">
        <f t="shared" si="10"/>
        <v>-1.2158204479809519E-2</v>
      </c>
      <c r="E211" s="33">
        <f t="shared" si="11"/>
        <v>-3.2414939241709557E-3</v>
      </c>
      <c r="F211" s="33">
        <f t="shared" si="9"/>
        <v>-2.2374614646100199</v>
      </c>
      <c r="G211" s="31"/>
      <c r="H211" s="31"/>
      <c r="I211" s="31"/>
      <c r="J211" s="31"/>
    </row>
    <row r="212" spans="1:10" ht="14.25" customHeight="1" x14ac:dyDescent="0.15">
      <c r="A212" s="33">
        <v>159.35000600000001</v>
      </c>
      <c r="B212" s="33">
        <v>75.099997999999999</v>
      </c>
      <c r="C212" s="31"/>
      <c r="D212" s="33">
        <f t="shared" si="10"/>
        <v>-2.5709911820998122E-2</v>
      </c>
      <c r="E212" s="33">
        <f t="shared" si="11"/>
        <v>-2.4984889714753621E-2</v>
      </c>
      <c r="F212" s="33">
        <f t="shared" si="9"/>
        <v>-5.9732397705437386</v>
      </c>
      <c r="G212" s="31"/>
      <c r="H212" s="31"/>
      <c r="I212" s="31"/>
      <c r="J212" s="31"/>
    </row>
    <row r="213" spans="1:10" ht="14.25" customHeight="1" x14ac:dyDescent="0.15">
      <c r="A213" s="33">
        <v>160.300003</v>
      </c>
      <c r="B213" s="33">
        <v>74.650002000000001</v>
      </c>
      <c r="C213" s="31"/>
      <c r="D213" s="33">
        <f t="shared" si="10"/>
        <v>5.9439998141067787E-3</v>
      </c>
      <c r="E213" s="33">
        <f t="shared" si="11"/>
        <v>-6.0099813620366621E-3</v>
      </c>
      <c r="F213" s="33">
        <f t="shared" si="9"/>
        <v>0.50417806733731663</v>
      </c>
      <c r="G213" s="31"/>
      <c r="H213" s="31"/>
      <c r="I213" s="31"/>
      <c r="J213" s="31"/>
    </row>
    <row r="214" spans="1:10" ht="14.25" customHeight="1" x14ac:dyDescent="0.15">
      <c r="A214" s="33">
        <v>158.35000600000001</v>
      </c>
      <c r="B214" s="33">
        <v>76</v>
      </c>
      <c r="C214" s="31"/>
      <c r="D214" s="33">
        <f t="shared" si="10"/>
        <v>-1.2239267455020133E-2</v>
      </c>
      <c r="E214" s="33">
        <f t="shared" si="11"/>
        <v>1.7922789509437383E-2</v>
      </c>
      <c r="F214" s="33">
        <f t="shared" si="9"/>
        <v>-0.57595607222080192</v>
      </c>
      <c r="G214" s="31"/>
      <c r="H214" s="31"/>
      <c r="I214" s="31"/>
      <c r="J214" s="31"/>
    </row>
    <row r="215" spans="1:10" ht="14.25" customHeight="1" x14ac:dyDescent="0.15">
      <c r="A215" s="33">
        <v>162.949997</v>
      </c>
      <c r="B215" s="33">
        <v>74</v>
      </c>
      <c r="C215" s="31"/>
      <c r="D215" s="33">
        <f t="shared" si="10"/>
        <v>2.8635575997618398E-2</v>
      </c>
      <c r="E215" s="33">
        <f t="shared" si="11"/>
        <v>-2.6668247082161294E-2</v>
      </c>
      <c r="F215" s="33">
        <f t="shared" si="9"/>
        <v>2.6927167388252538</v>
      </c>
      <c r="G215" s="31"/>
      <c r="H215" s="31"/>
      <c r="I215" s="31"/>
      <c r="J215" s="31"/>
    </row>
    <row r="216" spans="1:10" ht="14.25" customHeight="1" x14ac:dyDescent="0.15">
      <c r="A216" s="33">
        <v>163.949997</v>
      </c>
      <c r="B216" s="33">
        <v>73.349997999999999</v>
      </c>
      <c r="C216" s="31"/>
      <c r="D216" s="33">
        <f t="shared" si="10"/>
        <v>6.1180981193804827E-3</v>
      </c>
      <c r="E216" s="33">
        <f t="shared" si="11"/>
        <v>-8.8226158817097354E-3</v>
      </c>
      <c r="F216" s="33">
        <f t="shared" si="9"/>
        <v>0.35592331103995845</v>
      </c>
      <c r="G216" s="31"/>
      <c r="H216" s="31"/>
      <c r="I216" s="31"/>
      <c r="J216" s="31"/>
    </row>
    <row r="217" spans="1:10" ht="14.25" customHeight="1" x14ac:dyDescent="0.15">
      <c r="A217" s="33">
        <v>163.60000600000001</v>
      </c>
      <c r="B217" s="33">
        <v>73.449996999999996</v>
      </c>
      <c r="C217" s="31"/>
      <c r="D217" s="33">
        <f t="shared" si="10"/>
        <v>-2.1370241489327736E-3</v>
      </c>
      <c r="E217" s="33">
        <f t="shared" si="11"/>
        <v>1.3623844533137402E-3</v>
      </c>
      <c r="F217" s="33">
        <f t="shared" si="9"/>
        <v>-0.24955002957880584</v>
      </c>
      <c r="G217" s="31"/>
      <c r="H217" s="31"/>
      <c r="I217" s="31"/>
      <c r="J217" s="31"/>
    </row>
    <row r="218" spans="1:10" ht="14.25" customHeight="1" x14ac:dyDescent="0.15">
      <c r="A218" s="33">
        <v>156.85000600000001</v>
      </c>
      <c r="B218" s="33">
        <v>73.300003000000004</v>
      </c>
      <c r="C218" s="31"/>
      <c r="D218" s="33">
        <f t="shared" si="10"/>
        <v>-4.2134487953668164E-2</v>
      </c>
      <c r="E218" s="33">
        <f t="shared" si="11"/>
        <v>-2.0442119554743374E-3</v>
      </c>
      <c r="F218" s="33">
        <f t="shared" si="9"/>
        <v>-6.7586354308086847</v>
      </c>
      <c r="G218" s="31"/>
      <c r="H218" s="31"/>
      <c r="I218" s="31"/>
      <c r="J218" s="31"/>
    </row>
    <row r="219" spans="1:10" ht="14.25" customHeight="1" x14ac:dyDescent="0.15">
      <c r="A219" s="33">
        <v>151.85000600000001</v>
      </c>
      <c r="B219" s="33">
        <v>71.949996999999996</v>
      </c>
      <c r="C219" s="31"/>
      <c r="D219" s="33">
        <f t="shared" si="10"/>
        <v>-3.2396741885360555E-2</v>
      </c>
      <c r="E219" s="33">
        <f t="shared" si="11"/>
        <v>-1.8589258182545542E-2</v>
      </c>
      <c r="F219" s="33">
        <f t="shared" si="9"/>
        <v>-6.2569425201388285</v>
      </c>
      <c r="G219" s="31"/>
      <c r="H219" s="31"/>
      <c r="I219" s="31"/>
      <c r="J219" s="31"/>
    </row>
    <row r="220" spans="1:10" ht="14.25" customHeight="1" x14ac:dyDescent="0.15">
      <c r="A220" s="33">
        <v>153.60000600000001</v>
      </c>
      <c r="B220" s="33">
        <v>71.599997999999999</v>
      </c>
      <c r="C220" s="31"/>
      <c r="D220" s="33">
        <f t="shared" si="10"/>
        <v>1.1458628771637119E-2</v>
      </c>
      <c r="E220" s="33">
        <f t="shared" si="11"/>
        <v>-4.8763456041152516E-3</v>
      </c>
      <c r="F220" s="33">
        <f t="shared" si="9"/>
        <v>1.4108991125732733</v>
      </c>
      <c r="G220" s="31"/>
      <c r="H220" s="31"/>
      <c r="I220" s="31"/>
      <c r="J220" s="31"/>
    </row>
    <row r="221" spans="1:10" ht="14.25" customHeight="1" x14ac:dyDescent="0.15">
      <c r="A221" s="33">
        <v>154.800003</v>
      </c>
      <c r="B221" s="33">
        <v>71.550003000000004</v>
      </c>
      <c r="C221" s="31"/>
      <c r="D221" s="33">
        <f t="shared" si="10"/>
        <v>7.7821207594005442E-3</v>
      </c>
      <c r="E221" s="33">
        <f t="shared" si="11"/>
        <v>-6.9849810245835222E-4</v>
      </c>
      <c r="F221" s="33">
        <f t="shared" si="9"/>
        <v>1.1546947755751771</v>
      </c>
      <c r="G221" s="31"/>
      <c r="H221" s="31"/>
      <c r="I221" s="31"/>
      <c r="J221" s="31"/>
    </row>
    <row r="222" spans="1:10" ht="14.25" customHeight="1" x14ac:dyDescent="0.15">
      <c r="A222" s="33">
        <v>154.199997</v>
      </c>
      <c r="B222" s="33">
        <v>71.25</v>
      </c>
      <c r="C222" s="31"/>
      <c r="D222" s="33">
        <f t="shared" si="10"/>
        <v>-3.8835388614955639E-3</v>
      </c>
      <c r="E222" s="33">
        <f t="shared" si="11"/>
        <v>-4.2017287824203976E-3</v>
      </c>
      <c r="F222" s="33">
        <f t="shared" si="9"/>
        <v>-0.89821485653945277</v>
      </c>
      <c r="G222" s="31"/>
      <c r="H222" s="31"/>
      <c r="I222" s="31"/>
      <c r="J222" s="31"/>
    </row>
    <row r="223" spans="1:10" ht="14.25" customHeight="1" x14ac:dyDescent="0.15">
      <c r="A223" s="33">
        <v>152.85000600000001</v>
      </c>
      <c r="B223" s="33">
        <v>70.900002000000001</v>
      </c>
      <c r="C223" s="31"/>
      <c r="D223" s="33">
        <f t="shared" si="10"/>
        <v>-8.79335408296247E-3</v>
      </c>
      <c r="E223" s="33">
        <f t="shared" si="11"/>
        <v>-4.9243574019337379E-3</v>
      </c>
      <c r="F223" s="33">
        <f t="shared" si="9"/>
        <v>-1.693201173986755</v>
      </c>
      <c r="G223" s="31"/>
      <c r="H223" s="31"/>
      <c r="I223" s="31"/>
      <c r="J223" s="31"/>
    </row>
    <row r="224" spans="1:10" ht="14.25" customHeight="1" x14ac:dyDescent="0.15">
      <c r="A224" s="33">
        <v>155.550003</v>
      </c>
      <c r="B224" s="33">
        <v>73.199996999999996</v>
      </c>
      <c r="C224" s="31"/>
      <c r="D224" s="33">
        <f t="shared" si="10"/>
        <v>1.7510155039035444E-2</v>
      </c>
      <c r="E224" s="33">
        <f t="shared" si="11"/>
        <v>3.1924918236832314E-2</v>
      </c>
      <c r="F224" s="33">
        <f t="shared" si="9"/>
        <v>5.0606085880137996</v>
      </c>
      <c r="G224" s="31"/>
      <c r="H224" s="31"/>
      <c r="I224" s="31"/>
      <c r="J224" s="31"/>
    </row>
    <row r="225" spans="1:10" ht="14.25" customHeight="1" x14ac:dyDescent="0.15">
      <c r="A225" s="33">
        <v>158.14999399999999</v>
      </c>
      <c r="B225" s="33">
        <v>75.5</v>
      </c>
      <c r="C225" s="31"/>
      <c r="D225" s="33">
        <f t="shared" si="10"/>
        <v>1.6576669182942289E-2</v>
      </c>
      <c r="E225" s="33">
        <f t="shared" si="11"/>
        <v>3.0937276271320605E-2</v>
      </c>
      <c r="F225" s="33">
        <f t="shared" si="9"/>
        <v>4.9573644903070129</v>
      </c>
      <c r="G225" s="31"/>
      <c r="H225" s="31"/>
      <c r="I225" s="31"/>
      <c r="J225" s="31"/>
    </row>
    <row r="226" spans="1:10" ht="14.25" customHeight="1" x14ac:dyDescent="0.15">
      <c r="A226" s="33">
        <v>158.699997</v>
      </c>
      <c r="B226" s="33">
        <v>75.699996999999996</v>
      </c>
      <c r="C226" s="31"/>
      <c r="D226" s="33">
        <f t="shared" si="10"/>
        <v>3.471696815780335E-3</v>
      </c>
      <c r="E226" s="33">
        <f t="shared" si="11"/>
        <v>2.6454645583044042E-3</v>
      </c>
      <c r="F226" s="33">
        <f t="shared" si="9"/>
        <v>0.75121993337649839</v>
      </c>
      <c r="G226" s="31"/>
      <c r="H226" s="31"/>
      <c r="I226" s="31"/>
      <c r="J226" s="31"/>
    </row>
    <row r="227" spans="1:10" ht="14.25" customHeight="1" x14ac:dyDescent="0.15">
      <c r="A227" s="33">
        <v>156.85000600000001</v>
      </c>
      <c r="B227" s="33">
        <v>74.300003000000004</v>
      </c>
      <c r="C227" s="31"/>
      <c r="D227" s="33">
        <f t="shared" si="10"/>
        <v>-1.1725635738976945E-2</v>
      </c>
      <c r="E227" s="33">
        <f t="shared" si="11"/>
        <v>-1.8667128712720086E-2</v>
      </c>
      <c r="F227" s="33">
        <f t="shared" si="9"/>
        <v>-3.2261337553688372</v>
      </c>
      <c r="G227" s="31"/>
      <c r="H227" s="31"/>
      <c r="I227" s="31"/>
      <c r="J227" s="31"/>
    </row>
    <row r="228" spans="1:10" ht="14.25" customHeight="1" x14ac:dyDescent="0.15">
      <c r="A228" s="33">
        <v>155.60000600000001</v>
      </c>
      <c r="B228" s="33">
        <v>76</v>
      </c>
      <c r="C228" s="31"/>
      <c r="D228" s="33">
        <f t="shared" si="10"/>
        <v>-8.0013225850926479E-3</v>
      </c>
      <c r="E228" s="33">
        <f t="shared" si="11"/>
        <v>2.2622348185767846E-2</v>
      </c>
      <c r="F228" s="33">
        <f t="shared" si="9"/>
        <v>0.47429261987000459</v>
      </c>
      <c r="G228" s="31"/>
      <c r="H228" s="31"/>
      <c r="I228" s="31"/>
      <c r="J228" s="31"/>
    </row>
    <row r="229" spans="1:10" ht="14.25" customHeight="1" x14ac:dyDescent="0.15">
      <c r="A229" s="33">
        <v>162.25</v>
      </c>
      <c r="B229" s="33">
        <v>74.349997999999999</v>
      </c>
      <c r="C229" s="31"/>
      <c r="D229" s="33">
        <f t="shared" si="10"/>
        <v>4.1849705279497537E-2</v>
      </c>
      <c r="E229" s="33">
        <f t="shared" si="11"/>
        <v>-2.1949694279965615E-2</v>
      </c>
      <c r="F229" s="33">
        <f t="shared" si="9"/>
        <v>5.15815495578242</v>
      </c>
      <c r="G229" s="31"/>
      <c r="H229" s="31"/>
      <c r="I229" s="31"/>
      <c r="J229" s="31"/>
    </row>
    <row r="230" spans="1:10" ht="14.25" customHeight="1" x14ac:dyDescent="0.15">
      <c r="A230" s="33">
        <v>159.699997</v>
      </c>
      <c r="B230" s="33">
        <v>79.400002000000001</v>
      </c>
      <c r="C230" s="31"/>
      <c r="D230" s="33">
        <f t="shared" si="10"/>
        <v>-1.5841319148455171E-2</v>
      </c>
      <c r="E230" s="33">
        <f t="shared" si="11"/>
        <v>6.5714747435641138E-2</v>
      </c>
      <c r="F230" s="33">
        <f t="shared" si="9"/>
        <v>2.6878924573350682</v>
      </c>
      <c r="G230" s="31"/>
      <c r="H230" s="31"/>
      <c r="I230" s="31"/>
      <c r="J230" s="31"/>
    </row>
    <row r="231" spans="1:10" ht="14.25" customHeight="1" x14ac:dyDescent="0.15">
      <c r="A231" s="33">
        <v>159.25</v>
      </c>
      <c r="B231" s="33">
        <v>79.349997999999999</v>
      </c>
      <c r="C231" s="31"/>
      <c r="D231" s="33">
        <f t="shared" si="10"/>
        <v>-2.8217419834714774E-3</v>
      </c>
      <c r="E231" s="33">
        <f t="shared" si="11"/>
        <v>-6.2997167437774657E-4</v>
      </c>
      <c r="F231" s="33">
        <f t="shared" si="9"/>
        <v>-0.49935066196976363</v>
      </c>
      <c r="G231" s="31"/>
      <c r="H231" s="31"/>
      <c r="I231" s="31"/>
      <c r="J231" s="31"/>
    </row>
    <row r="232" spans="1:10" ht="14.25" customHeight="1" x14ac:dyDescent="0.15">
      <c r="A232" s="33">
        <v>157</v>
      </c>
      <c r="B232" s="33">
        <v>78.599997999999999</v>
      </c>
      <c r="C232" s="31"/>
      <c r="D232" s="33">
        <f t="shared" si="10"/>
        <v>-1.4229489103964651E-2</v>
      </c>
      <c r="E232" s="33">
        <f t="shared" si="11"/>
        <v>-9.4967477777609371E-3</v>
      </c>
      <c r="F232" s="33">
        <f t="shared" si="9"/>
        <v>-2.9804741456609642</v>
      </c>
      <c r="G232" s="31"/>
      <c r="H232" s="31"/>
      <c r="I232" s="31"/>
      <c r="J232" s="31"/>
    </row>
    <row r="233" spans="1:10" ht="14.25" customHeight="1" x14ac:dyDescent="0.15">
      <c r="A233" s="33">
        <v>153.699997</v>
      </c>
      <c r="B233" s="33">
        <v>80.099997999999999</v>
      </c>
      <c r="C233" s="31"/>
      <c r="D233" s="33">
        <f t="shared" si="10"/>
        <v>-2.1243174322300717E-2</v>
      </c>
      <c r="E233" s="33">
        <f t="shared" si="11"/>
        <v>1.8904155115656192E-2</v>
      </c>
      <c r="F233" s="33">
        <f t="shared" si="9"/>
        <v>-1.7508530426523465</v>
      </c>
      <c r="G233" s="31"/>
      <c r="H233" s="31"/>
      <c r="I233" s="31"/>
      <c r="J233" s="31"/>
    </row>
    <row r="234" spans="1:10" ht="14.25" customHeight="1" x14ac:dyDescent="0.15">
      <c r="A234" s="33">
        <v>147.699997</v>
      </c>
      <c r="B234" s="33">
        <v>85.150002000000001</v>
      </c>
      <c r="C234" s="31"/>
      <c r="D234" s="33">
        <f t="shared" si="10"/>
        <v>-3.9819461800115571E-2</v>
      </c>
      <c r="E234" s="33">
        <f t="shared" si="11"/>
        <v>6.1138601491135279E-2</v>
      </c>
      <c r="F234" s="33">
        <f t="shared" si="9"/>
        <v>-0.67538234917131224</v>
      </c>
      <c r="G234" s="31"/>
      <c r="H234" s="31"/>
      <c r="I234" s="31"/>
      <c r="J234" s="31"/>
    </row>
    <row r="235" spans="1:10" ht="14.25" customHeight="1" x14ac:dyDescent="0.15">
      <c r="A235" s="33">
        <v>155.85000600000001</v>
      </c>
      <c r="B235" s="33">
        <v>87.300003000000004</v>
      </c>
      <c r="C235" s="31"/>
      <c r="D235" s="33">
        <f t="shared" si="10"/>
        <v>5.3710875486009856E-2</v>
      </c>
      <c r="E235" s="33">
        <f t="shared" si="11"/>
        <v>2.4936066613157715E-2</v>
      </c>
      <c r="F235" s="33">
        <f t="shared" si="9"/>
        <v>10.547758956896759</v>
      </c>
      <c r="G235" s="31"/>
      <c r="H235" s="31"/>
      <c r="I235" s="31"/>
      <c r="J235" s="31"/>
    </row>
    <row r="236" spans="1:10" ht="14.25" customHeight="1" x14ac:dyDescent="0.15">
      <c r="A236" s="33">
        <v>156</v>
      </c>
      <c r="B236" s="33">
        <v>83.400002000000001</v>
      </c>
      <c r="C236" s="31"/>
      <c r="D236" s="33">
        <f t="shared" si="10"/>
        <v>9.6196253763530955E-4</v>
      </c>
      <c r="E236" s="33">
        <f t="shared" si="11"/>
        <v>-4.5702163864300982E-2</v>
      </c>
      <c r="F236" s="33">
        <f t="shared" si="9"/>
        <v>-3.6614944018159212</v>
      </c>
      <c r="G236" s="31"/>
      <c r="H236" s="31"/>
      <c r="I236" s="31"/>
      <c r="J236" s="31"/>
    </row>
    <row r="237" spans="1:10" ht="14.25" customHeight="1" x14ac:dyDescent="0.15">
      <c r="A237" s="33">
        <v>152.25</v>
      </c>
      <c r="B237" s="33">
        <v>79.400002000000001</v>
      </c>
      <c r="C237" s="31"/>
      <c r="D237" s="33">
        <f t="shared" si="10"/>
        <v>-2.4332100659530669E-2</v>
      </c>
      <c r="E237" s="33">
        <f t="shared" si="11"/>
        <v>-4.914993990350959E-2</v>
      </c>
      <c r="F237" s="33">
        <f t="shared" si="9"/>
        <v>-7.6070676520520859</v>
      </c>
      <c r="G237" s="31"/>
      <c r="H237" s="31"/>
      <c r="I237" s="31"/>
      <c r="J237" s="31"/>
    </row>
    <row r="238" spans="1:10" ht="14.25" customHeight="1" x14ac:dyDescent="0.15">
      <c r="A238" s="33">
        <v>146.050003</v>
      </c>
      <c r="B238" s="33">
        <v>73</v>
      </c>
      <c r="C238" s="31"/>
      <c r="D238" s="33">
        <f t="shared" si="10"/>
        <v>-4.1574857215346005E-2</v>
      </c>
      <c r="E238" s="33">
        <f t="shared" si="11"/>
        <v>-8.4038952293615438E-2</v>
      </c>
      <c r="F238" s="33">
        <f t="shared" si="9"/>
        <v>-12.206851538459784</v>
      </c>
      <c r="G238" s="31"/>
      <c r="H238" s="31"/>
      <c r="I238" s="31"/>
      <c r="J238" s="31"/>
    </row>
    <row r="239" spans="1:10" ht="14.25" customHeight="1" x14ac:dyDescent="0.15">
      <c r="A239" s="33">
        <v>147.75</v>
      </c>
      <c r="B239" s="33">
        <v>73.25</v>
      </c>
      <c r="C239" s="31"/>
      <c r="D239" s="33">
        <f t="shared" si="10"/>
        <v>1.1572606911547156E-2</v>
      </c>
      <c r="E239" s="33">
        <f t="shared" si="11"/>
        <v>3.4188067487854611E-3</v>
      </c>
      <c r="F239" s="33">
        <f t="shared" si="9"/>
        <v>1.9602802655296274</v>
      </c>
      <c r="G239" s="31"/>
      <c r="H239" s="31"/>
      <c r="I239" s="31"/>
      <c r="J239" s="31"/>
    </row>
    <row r="240" spans="1:10" ht="14.25" customHeight="1" x14ac:dyDescent="0.15">
      <c r="A240" s="33">
        <v>143.64999399999999</v>
      </c>
      <c r="B240" s="33">
        <v>72.150002000000001</v>
      </c>
      <c r="C240" s="31"/>
      <c r="D240" s="33">
        <f t="shared" si="10"/>
        <v>-2.8141912629096509E-2</v>
      </c>
      <c r="E240" s="33">
        <f t="shared" si="11"/>
        <v>-1.5130934957269505E-2</v>
      </c>
      <c r="F240" s="33">
        <f t="shared" si="9"/>
        <v>-5.1342825677471025</v>
      </c>
      <c r="G240" s="31"/>
      <c r="H240" s="31"/>
      <c r="I240" s="31"/>
      <c r="J240" s="31"/>
    </row>
    <row r="241" spans="1:10" ht="14.25" customHeight="1" x14ac:dyDescent="0.15">
      <c r="A241" s="33">
        <v>144.64999399999999</v>
      </c>
      <c r="B241" s="33">
        <v>72.400002000000001</v>
      </c>
      <c r="C241" s="31"/>
      <c r="D241" s="33">
        <f t="shared" si="10"/>
        <v>6.9372462855990689E-3</v>
      </c>
      <c r="E241" s="33">
        <f t="shared" si="11"/>
        <v>3.4590140760723926E-3</v>
      </c>
      <c r="F241" s="33">
        <f t="shared" si="9"/>
        <v>1.2539052596140969</v>
      </c>
      <c r="G241" s="31"/>
      <c r="H241" s="31"/>
      <c r="I241" s="31"/>
      <c r="J241" s="31"/>
    </row>
    <row r="242" spans="1:10" ht="14.25" customHeight="1" x14ac:dyDescent="0.15">
      <c r="A242" s="33">
        <v>146.85000600000001</v>
      </c>
      <c r="B242" s="33">
        <v>72.25</v>
      </c>
      <c r="C242" s="31"/>
      <c r="D242" s="33">
        <f t="shared" si="10"/>
        <v>1.5094708559936611E-2</v>
      </c>
      <c r="E242" s="33">
        <f t="shared" si="11"/>
        <v>-2.0740000234381693E-3</v>
      </c>
      <c r="F242" s="33">
        <f t="shared" si="9"/>
        <v>2.0668115409015351</v>
      </c>
      <c r="G242" s="31"/>
      <c r="H242" s="31"/>
      <c r="I242" s="31"/>
      <c r="J242" s="31"/>
    </row>
    <row r="243" spans="1:10" ht="14.25" customHeight="1" x14ac:dyDescent="0.15">
      <c r="A243" s="33">
        <v>145.85000600000001</v>
      </c>
      <c r="B243" s="33">
        <v>71.699996999999996</v>
      </c>
      <c r="C243" s="31"/>
      <c r="D243" s="33">
        <f t="shared" si="10"/>
        <v>-6.8329610507614595E-3</v>
      </c>
      <c r="E243" s="33">
        <f t="shared" si="11"/>
        <v>-7.6416212279720288E-3</v>
      </c>
      <c r="F243" s="33">
        <f t="shared" si="9"/>
        <v>-1.5444916293720561</v>
      </c>
      <c r="G243" s="31"/>
      <c r="H243" s="31"/>
      <c r="I243" s="31"/>
      <c r="J243" s="31"/>
    </row>
    <row r="244" spans="1:10" ht="14.25" customHeight="1" x14ac:dyDescent="0.15">
      <c r="A244" s="33">
        <v>146.25</v>
      </c>
      <c r="B244" s="33">
        <v>70.349997999999999</v>
      </c>
      <c r="C244" s="31"/>
      <c r="D244" s="33">
        <f t="shared" si="10"/>
        <v>2.7387486600806226E-3</v>
      </c>
      <c r="E244" s="33">
        <f t="shared" si="11"/>
        <v>-1.9007950633454018E-2</v>
      </c>
      <c r="F244" s="33">
        <f t="shared" si="9"/>
        <v>-0.9366672975107978</v>
      </c>
      <c r="G244" s="31"/>
      <c r="H244" s="31"/>
      <c r="I244" s="31"/>
      <c r="J244" s="31"/>
    </row>
    <row r="245" spans="1:10" ht="14.25" customHeight="1" x14ac:dyDescent="0.15">
      <c r="A245" s="33">
        <v>150.35000600000001</v>
      </c>
      <c r="B245" s="33">
        <v>69.300003000000004</v>
      </c>
      <c r="C245" s="31"/>
      <c r="D245" s="33">
        <f t="shared" si="10"/>
        <v>2.7648463229455494E-2</v>
      </c>
      <c r="E245" s="33">
        <f t="shared" si="11"/>
        <v>-1.5037805645215556E-2</v>
      </c>
      <c r="F245" s="33">
        <f t="shared" si="9"/>
        <v>3.1148266361125585</v>
      </c>
      <c r="G245" s="31"/>
      <c r="H245" s="31"/>
      <c r="I245" s="31"/>
      <c r="J245" s="31"/>
    </row>
    <row r="246" spans="1:10" ht="14.25" customHeight="1" x14ac:dyDescent="0.15">
      <c r="A246" s="33">
        <v>149.89999399999999</v>
      </c>
      <c r="B246" s="33">
        <v>71.650002000000001</v>
      </c>
      <c r="C246" s="31"/>
      <c r="D246" s="33">
        <f t="shared" si="10"/>
        <v>-2.9975842595545924E-3</v>
      </c>
      <c r="E246" s="33">
        <f t="shared" si="11"/>
        <v>3.3348232701748769E-2</v>
      </c>
      <c r="F246" s="33">
        <f t="shared" si="9"/>
        <v>1.9400630772550369</v>
      </c>
      <c r="G246" s="31"/>
      <c r="H246" s="31"/>
      <c r="I246" s="31"/>
      <c r="J246" s="31"/>
    </row>
    <row r="247" spans="1:10" ht="14.25" customHeight="1" x14ac:dyDescent="0.15">
      <c r="A247" s="33">
        <v>148</v>
      </c>
      <c r="B247" s="33">
        <v>70.75</v>
      </c>
      <c r="C247" s="31"/>
      <c r="D247" s="33">
        <f t="shared" si="10"/>
        <v>-1.2756091317751661E-2</v>
      </c>
      <c r="E247" s="33">
        <f t="shared" si="11"/>
        <v>-1.264064566430176E-2</v>
      </c>
      <c r="F247" s="33">
        <f t="shared" si="9"/>
        <v>-2.7822271957765952</v>
      </c>
      <c r="G247" s="31"/>
      <c r="H247" s="31"/>
      <c r="I247" s="31"/>
      <c r="J247" s="31"/>
    </row>
    <row r="248" spans="1:10" ht="14.25" customHeight="1" x14ac:dyDescent="0.15">
      <c r="A248" s="31"/>
      <c r="B248" s="31"/>
      <c r="C248" s="31"/>
      <c r="D248" s="31"/>
      <c r="E248" s="31"/>
      <c r="F248" s="31"/>
      <c r="G248" s="31"/>
      <c r="H248" s="31"/>
      <c r="I248" s="31"/>
      <c r="J248" s="31"/>
    </row>
    <row r="249" spans="1:10" ht="14.25" customHeight="1" x14ac:dyDescent="0.15"/>
    <row r="250" spans="1:10" ht="14.25" customHeight="1" x14ac:dyDescent="0.15"/>
    <row r="251" spans="1:10" ht="14.25" customHeight="1" x14ac:dyDescent="0.15"/>
    <row r="252" spans="1:10" ht="14.25" customHeight="1" x14ac:dyDescent="0.15"/>
    <row r="253" spans="1:10" ht="14.25" customHeight="1" x14ac:dyDescent="0.15"/>
    <row r="254" spans="1:10" ht="14.25" customHeight="1" x14ac:dyDescent="0.15"/>
    <row r="255" spans="1:10" ht="14.25" customHeight="1" x14ac:dyDescent="0.15"/>
    <row r="256" spans="1:10" ht="14.25" customHeight="1" x14ac:dyDescent="0.15"/>
    <row r="257" ht="14.25" customHeight="1" x14ac:dyDescent="0.15"/>
    <row r="258" ht="14.25" customHeight="1" x14ac:dyDescent="0.15"/>
    <row r="259" ht="14.25" customHeight="1" x14ac:dyDescent="0.15"/>
    <row r="260" ht="14.25" customHeight="1" x14ac:dyDescent="0.15"/>
    <row r="261" ht="14.25" customHeight="1" x14ac:dyDescent="0.15"/>
    <row r="262" ht="14.25" customHeight="1" x14ac:dyDescent="0.15"/>
    <row r="263" ht="14.25" customHeight="1" x14ac:dyDescent="0.15"/>
    <row r="264" ht="14.25" customHeight="1" x14ac:dyDescent="0.15"/>
    <row r="265" ht="14.25" customHeight="1" x14ac:dyDescent="0.15"/>
    <row r="266" ht="14.25" customHeight="1" x14ac:dyDescent="0.15"/>
    <row r="267" ht="14.25" customHeight="1" x14ac:dyDescent="0.15"/>
    <row r="268" ht="14.25" customHeight="1" x14ac:dyDescent="0.15"/>
    <row r="269" ht="14.25" customHeight="1" x14ac:dyDescent="0.15"/>
    <row r="270" ht="14.25" customHeight="1" x14ac:dyDescent="0.15"/>
    <row r="271" ht="14.25" customHeight="1" x14ac:dyDescent="0.15"/>
    <row r="272" ht="14.25" customHeight="1" x14ac:dyDescent="0.15"/>
    <row r="273" ht="14.25" customHeight="1" x14ac:dyDescent="0.15"/>
    <row r="274" ht="14.25" customHeight="1" x14ac:dyDescent="0.15"/>
    <row r="275" ht="14.25" customHeight="1" x14ac:dyDescent="0.15"/>
    <row r="276" ht="14.25" customHeight="1" x14ac:dyDescent="0.15"/>
    <row r="277" ht="14.25" customHeight="1" x14ac:dyDescent="0.15"/>
    <row r="278" ht="14.25" customHeight="1" x14ac:dyDescent="0.15"/>
    <row r="279" ht="14.25" customHeight="1" x14ac:dyDescent="0.15"/>
    <row r="280" ht="14.25" customHeight="1" x14ac:dyDescent="0.15"/>
    <row r="281" ht="14.25" customHeight="1" x14ac:dyDescent="0.15"/>
    <row r="282" ht="14.25" customHeight="1" x14ac:dyDescent="0.15"/>
    <row r="283" ht="14.25" customHeight="1" x14ac:dyDescent="0.15"/>
    <row r="284" ht="14.25" customHeight="1" x14ac:dyDescent="0.15"/>
    <row r="285" ht="14.25" customHeight="1" x14ac:dyDescent="0.15"/>
    <row r="286" ht="14.25" customHeight="1" x14ac:dyDescent="0.15"/>
    <row r="287" ht="14.25" customHeight="1" x14ac:dyDescent="0.15"/>
    <row r="288" ht="14.25" customHeight="1" x14ac:dyDescent="0.15"/>
    <row r="289" ht="14.25" customHeight="1" x14ac:dyDescent="0.15"/>
    <row r="290" ht="14.25" customHeight="1" x14ac:dyDescent="0.15"/>
    <row r="291" ht="14.25" customHeight="1" x14ac:dyDescent="0.15"/>
    <row r="292" ht="14.25" customHeight="1" x14ac:dyDescent="0.15"/>
    <row r="293" ht="14.25" customHeight="1" x14ac:dyDescent="0.15"/>
    <row r="294" ht="14.25" customHeight="1" x14ac:dyDescent="0.15"/>
    <row r="295" ht="14.25" customHeight="1" x14ac:dyDescent="0.15"/>
    <row r="296" ht="14.25" customHeight="1" x14ac:dyDescent="0.15"/>
    <row r="297" ht="14.25" customHeight="1" x14ac:dyDescent="0.15"/>
    <row r="298" ht="14.25" customHeight="1" x14ac:dyDescent="0.15"/>
    <row r="299" ht="14.25" customHeight="1" x14ac:dyDescent="0.15"/>
    <row r="300" ht="14.25" customHeight="1" x14ac:dyDescent="0.15"/>
    <row r="301" ht="14.25" customHeight="1" x14ac:dyDescent="0.15"/>
    <row r="302" ht="14.25" customHeight="1" x14ac:dyDescent="0.15"/>
    <row r="303" ht="14.25" customHeight="1" x14ac:dyDescent="0.15"/>
    <row r="304" ht="14.25" customHeight="1" x14ac:dyDescent="0.15"/>
    <row r="305" ht="14.25" customHeight="1" x14ac:dyDescent="0.15"/>
    <row r="306" ht="14.25" customHeight="1" x14ac:dyDescent="0.15"/>
    <row r="307" ht="14.25" customHeight="1" x14ac:dyDescent="0.15"/>
    <row r="308" ht="14.25" customHeight="1" x14ac:dyDescent="0.15"/>
    <row r="309" ht="14.25" customHeight="1" x14ac:dyDescent="0.15"/>
    <row r="310" ht="14.25" customHeight="1" x14ac:dyDescent="0.15"/>
    <row r="311" ht="14.25" customHeight="1" x14ac:dyDescent="0.15"/>
    <row r="312" ht="14.25" customHeight="1" x14ac:dyDescent="0.15"/>
    <row r="313" ht="14.25" customHeight="1" x14ac:dyDescent="0.15"/>
    <row r="314" ht="14.25" customHeight="1" x14ac:dyDescent="0.15"/>
    <row r="315" ht="14.25" customHeight="1" x14ac:dyDescent="0.15"/>
    <row r="316" ht="14.25" customHeight="1" x14ac:dyDescent="0.15"/>
    <row r="317" ht="14.25" customHeight="1" x14ac:dyDescent="0.15"/>
    <row r="318" ht="14.25" customHeight="1" x14ac:dyDescent="0.15"/>
    <row r="319" ht="14.25" customHeight="1" x14ac:dyDescent="0.15"/>
    <row r="320" ht="14.25" customHeight="1" x14ac:dyDescent="0.15"/>
    <row r="321" ht="14.25" customHeight="1" x14ac:dyDescent="0.15"/>
    <row r="322" ht="14.25" customHeight="1" x14ac:dyDescent="0.15"/>
    <row r="323" ht="14.25" customHeight="1" x14ac:dyDescent="0.15"/>
    <row r="324" ht="14.25" customHeight="1" x14ac:dyDescent="0.15"/>
    <row r="325" ht="14.25" customHeight="1" x14ac:dyDescent="0.15"/>
    <row r="326" ht="14.25" customHeight="1" x14ac:dyDescent="0.15"/>
    <row r="327" ht="14.25" customHeight="1" x14ac:dyDescent="0.15"/>
    <row r="328" ht="14.25" customHeight="1" x14ac:dyDescent="0.15"/>
    <row r="329" ht="14.25" customHeight="1" x14ac:dyDescent="0.15"/>
    <row r="330" ht="14.25" customHeight="1" x14ac:dyDescent="0.15"/>
    <row r="331" ht="14.25" customHeight="1" x14ac:dyDescent="0.15"/>
    <row r="332" ht="14.25" customHeight="1" x14ac:dyDescent="0.15"/>
    <row r="333" ht="14.25" customHeight="1" x14ac:dyDescent="0.15"/>
    <row r="334" ht="14.25" customHeight="1" x14ac:dyDescent="0.15"/>
    <row r="335" ht="14.25" customHeight="1" x14ac:dyDescent="0.15"/>
    <row r="336" ht="14.25" customHeight="1" x14ac:dyDescent="0.15"/>
    <row r="337" ht="14.25" customHeight="1" x14ac:dyDescent="0.15"/>
    <row r="338" ht="14.25" customHeight="1" x14ac:dyDescent="0.15"/>
    <row r="339" ht="14.25" customHeight="1" x14ac:dyDescent="0.15"/>
    <row r="340" ht="14.25" customHeight="1" x14ac:dyDescent="0.15"/>
    <row r="341" ht="14.25" customHeight="1" x14ac:dyDescent="0.15"/>
    <row r="342" ht="14.25" customHeight="1" x14ac:dyDescent="0.15"/>
    <row r="343" ht="14.25" customHeight="1" x14ac:dyDescent="0.15"/>
    <row r="344" ht="14.25" customHeight="1" x14ac:dyDescent="0.15"/>
    <row r="345" ht="14.25" customHeight="1" x14ac:dyDescent="0.15"/>
    <row r="346" ht="14.25" customHeight="1" x14ac:dyDescent="0.15"/>
    <row r="347" ht="14.25" customHeight="1" x14ac:dyDescent="0.15"/>
    <row r="348" ht="14.25" customHeight="1" x14ac:dyDescent="0.15"/>
    <row r="349" ht="14.25" customHeight="1" x14ac:dyDescent="0.15"/>
    <row r="350" ht="14.25" customHeight="1" x14ac:dyDescent="0.15"/>
    <row r="351" ht="14.25" customHeight="1" x14ac:dyDescent="0.15"/>
    <row r="352" ht="14.25" customHeight="1" x14ac:dyDescent="0.15"/>
    <row r="353" ht="14.25" customHeight="1" x14ac:dyDescent="0.15"/>
    <row r="354" ht="14.25" customHeight="1" x14ac:dyDescent="0.15"/>
    <row r="355" ht="14.25" customHeight="1" x14ac:dyDescent="0.15"/>
    <row r="356" ht="14.25" customHeight="1" x14ac:dyDescent="0.15"/>
    <row r="357" ht="14.25" customHeight="1" x14ac:dyDescent="0.15"/>
    <row r="358" ht="14.25" customHeight="1" x14ac:dyDescent="0.15"/>
    <row r="359" ht="14.25" customHeight="1" x14ac:dyDescent="0.15"/>
    <row r="360" ht="14.25" customHeight="1" x14ac:dyDescent="0.15"/>
    <row r="361" ht="14.25" customHeight="1" x14ac:dyDescent="0.15"/>
    <row r="362" ht="14.25" customHeight="1" x14ac:dyDescent="0.15"/>
    <row r="363" ht="14.25" customHeight="1" x14ac:dyDescent="0.15"/>
    <row r="364" ht="14.25" customHeight="1" x14ac:dyDescent="0.15"/>
    <row r="365" ht="14.25" customHeight="1" x14ac:dyDescent="0.15"/>
    <row r="366" ht="14.25" customHeight="1" x14ac:dyDescent="0.15"/>
    <row r="367" ht="14.25" customHeight="1" x14ac:dyDescent="0.15"/>
    <row r="368" ht="14.25" customHeight="1" x14ac:dyDescent="0.15"/>
    <row r="369" ht="14.25" customHeight="1" x14ac:dyDescent="0.15"/>
    <row r="370" ht="14.25" customHeight="1" x14ac:dyDescent="0.15"/>
    <row r="371" ht="14.25" customHeight="1" x14ac:dyDescent="0.15"/>
    <row r="372" ht="14.25" customHeight="1" x14ac:dyDescent="0.15"/>
    <row r="373" ht="14.25" customHeight="1" x14ac:dyDescent="0.15"/>
    <row r="374" ht="14.25" customHeight="1" x14ac:dyDescent="0.15"/>
    <row r="375" ht="14.25" customHeight="1" x14ac:dyDescent="0.15"/>
    <row r="376" ht="14.25" customHeight="1" x14ac:dyDescent="0.15"/>
    <row r="377" ht="14.25" customHeight="1" x14ac:dyDescent="0.15"/>
    <row r="378" ht="14.25" customHeight="1" x14ac:dyDescent="0.15"/>
    <row r="379" ht="14.25" customHeight="1" x14ac:dyDescent="0.15"/>
    <row r="380" ht="14.25" customHeight="1" x14ac:dyDescent="0.15"/>
    <row r="381" ht="14.25" customHeight="1" x14ac:dyDescent="0.15"/>
    <row r="382" ht="14.25" customHeight="1" x14ac:dyDescent="0.15"/>
    <row r="383" ht="14.25" customHeight="1" x14ac:dyDescent="0.15"/>
    <row r="384" ht="14.25" customHeight="1" x14ac:dyDescent="0.15"/>
    <row r="385" ht="14.25" customHeight="1" x14ac:dyDescent="0.15"/>
    <row r="386" ht="14.25" customHeight="1" x14ac:dyDescent="0.15"/>
    <row r="387" ht="14.25" customHeight="1" x14ac:dyDescent="0.15"/>
    <row r="388" ht="14.25" customHeight="1" x14ac:dyDescent="0.15"/>
    <row r="389" ht="14.25" customHeight="1" x14ac:dyDescent="0.15"/>
    <row r="390" ht="14.25" customHeight="1" x14ac:dyDescent="0.15"/>
    <row r="391" ht="14.25" customHeight="1" x14ac:dyDescent="0.15"/>
    <row r="392" ht="14.25" customHeight="1" x14ac:dyDescent="0.15"/>
    <row r="393" ht="14.25" customHeight="1" x14ac:dyDescent="0.15"/>
    <row r="394" ht="14.25" customHeight="1" x14ac:dyDescent="0.15"/>
    <row r="395" ht="14.25" customHeight="1" x14ac:dyDescent="0.15"/>
    <row r="396" ht="14.25" customHeight="1" x14ac:dyDescent="0.15"/>
    <row r="397" ht="14.25" customHeight="1" x14ac:dyDescent="0.15"/>
    <row r="398" ht="14.25" customHeight="1" x14ac:dyDescent="0.15"/>
    <row r="399" ht="14.25" customHeight="1" x14ac:dyDescent="0.15"/>
    <row r="400" ht="14.25" customHeight="1" x14ac:dyDescent="0.15"/>
    <row r="401" ht="14.25" customHeight="1" x14ac:dyDescent="0.15"/>
    <row r="402" ht="14.25" customHeight="1" x14ac:dyDescent="0.15"/>
    <row r="403" ht="14.25" customHeight="1" x14ac:dyDescent="0.15"/>
    <row r="404" ht="14.25" customHeight="1" x14ac:dyDescent="0.15"/>
    <row r="405" ht="14.25" customHeight="1" x14ac:dyDescent="0.15"/>
    <row r="406" ht="14.25" customHeight="1" x14ac:dyDescent="0.15"/>
    <row r="407" ht="14.25" customHeight="1" x14ac:dyDescent="0.15"/>
    <row r="408" ht="14.25" customHeight="1" x14ac:dyDescent="0.15"/>
    <row r="409" ht="14.25" customHeight="1" x14ac:dyDescent="0.15"/>
    <row r="410" ht="14.25" customHeight="1" x14ac:dyDescent="0.15"/>
    <row r="411" ht="14.25" customHeight="1" x14ac:dyDescent="0.15"/>
    <row r="412" ht="14.25" customHeight="1" x14ac:dyDescent="0.15"/>
    <row r="413" ht="14.25" customHeight="1" x14ac:dyDescent="0.15"/>
    <row r="414" ht="14.25" customHeight="1" x14ac:dyDescent="0.15"/>
    <row r="415" ht="14.25" customHeight="1" x14ac:dyDescent="0.15"/>
    <row r="416" ht="14.25" customHeight="1" x14ac:dyDescent="0.15"/>
    <row r="417" ht="14.25" customHeight="1" x14ac:dyDescent="0.15"/>
    <row r="418" ht="14.25" customHeight="1" x14ac:dyDescent="0.15"/>
    <row r="419" ht="14.25" customHeight="1" x14ac:dyDescent="0.15"/>
    <row r="420" ht="14.25" customHeight="1" x14ac:dyDescent="0.15"/>
    <row r="421" ht="14.25" customHeight="1" x14ac:dyDescent="0.15"/>
    <row r="422" ht="14.25" customHeight="1" x14ac:dyDescent="0.15"/>
    <row r="423" ht="14.25" customHeight="1" x14ac:dyDescent="0.15"/>
    <row r="424" ht="14.25" customHeight="1" x14ac:dyDescent="0.15"/>
    <row r="425" ht="14.25" customHeight="1" x14ac:dyDescent="0.15"/>
    <row r="426" ht="14.25" customHeight="1" x14ac:dyDescent="0.15"/>
    <row r="427" ht="14.25" customHeight="1" x14ac:dyDescent="0.15"/>
    <row r="428" ht="14.25" customHeight="1" x14ac:dyDescent="0.15"/>
    <row r="429" ht="14.25" customHeight="1" x14ac:dyDescent="0.15"/>
    <row r="430" ht="14.25" customHeight="1" x14ac:dyDescent="0.15"/>
    <row r="431" ht="14.25" customHeight="1" x14ac:dyDescent="0.15"/>
    <row r="432" ht="14.25" customHeight="1" x14ac:dyDescent="0.15"/>
    <row r="433" ht="14.25" customHeight="1" x14ac:dyDescent="0.15"/>
    <row r="434" ht="14.25" customHeight="1" x14ac:dyDescent="0.15"/>
    <row r="435" ht="14.25" customHeight="1" x14ac:dyDescent="0.15"/>
    <row r="436" ht="14.25" customHeight="1" x14ac:dyDescent="0.15"/>
    <row r="437" ht="14.25" customHeight="1" x14ac:dyDescent="0.15"/>
    <row r="438" ht="14.25" customHeight="1" x14ac:dyDescent="0.15"/>
    <row r="439" ht="14.25" customHeight="1" x14ac:dyDescent="0.15"/>
    <row r="440" ht="14.25" customHeight="1" x14ac:dyDescent="0.15"/>
    <row r="441" ht="14.25" customHeight="1" x14ac:dyDescent="0.15"/>
    <row r="442" ht="14.25" customHeight="1" x14ac:dyDescent="0.15"/>
    <row r="443" ht="14.25" customHeight="1" x14ac:dyDescent="0.15"/>
    <row r="444" ht="14.25" customHeight="1" x14ac:dyDescent="0.15"/>
    <row r="445" ht="14.25" customHeight="1" x14ac:dyDescent="0.15"/>
    <row r="446" ht="14.25" customHeight="1" x14ac:dyDescent="0.15"/>
    <row r="447" ht="14.25" customHeight="1" x14ac:dyDescent="0.15"/>
    <row r="448" ht="14.25" customHeight="1" x14ac:dyDescent="0.15"/>
    <row r="449" ht="14.25" customHeight="1" x14ac:dyDescent="0.15"/>
    <row r="450" ht="14.25" customHeight="1" x14ac:dyDescent="0.15"/>
    <row r="451" ht="14.25" customHeight="1" x14ac:dyDescent="0.15"/>
    <row r="452" ht="14.25" customHeight="1" x14ac:dyDescent="0.15"/>
    <row r="453" ht="14.25" customHeight="1" x14ac:dyDescent="0.15"/>
    <row r="454" ht="14.25" customHeight="1" x14ac:dyDescent="0.15"/>
    <row r="455" ht="14.25" customHeight="1" x14ac:dyDescent="0.15"/>
    <row r="456" ht="14.25" customHeight="1" x14ac:dyDescent="0.15"/>
    <row r="457" ht="14.25" customHeight="1" x14ac:dyDescent="0.15"/>
    <row r="458" ht="14.25" customHeight="1" x14ac:dyDescent="0.15"/>
    <row r="459" ht="14.25" customHeight="1" x14ac:dyDescent="0.15"/>
    <row r="460" ht="14.25" customHeight="1" x14ac:dyDescent="0.15"/>
    <row r="461" ht="14.25" customHeight="1" x14ac:dyDescent="0.15"/>
    <row r="462" ht="14.25" customHeight="1" x14ac:dyDescent="0.15"/>
    <row r="463" ht="14.25" customHeight="1" x14ac:dyDescent="0.15"/>
    <row r="464" ht="14.25" customHeight="1" x14ac:dyDescent="0.15"/>
    <row r="465" ht="14.25" customHeight="1" x14ac:dyDescent="0.15"/>
    <row r="466" ht="14.25" customHeight="1" x14ac:dyDescent="0.15"/>
    <row r="467" ht="14.25" customHeight="1" x14ac:dyDescent="0.15"/>
    <row r="468" ht="14.25" customHeight="1" x14ac:dyDescent="0.15"/>
    <row r="469" ht="14.25" customHeight="1" x14ac:dyDescent="0.15"/>
    <row r="470" ht="14.25" customHeight="1" x14ac:dyDescent="0.15"/>
    <row r="471" ht="14.25" customHeight="1" x14ac:dyDescent="0.15"/>
    <row r="472" ht="14.25" customHeight="1" x14ac:dyDescent="0.15"/>
    <row r="473" ht="14.25" customHeight="1" x14ac:dyDescent="0.15"/>
    <row r="474" ht="14.25" customHeight="1" x14ac:dyDescent="0.15"/>
    <row r="475" ht="14.25" customHeight="1" x14ac:dyDescent="0.15"/>
    <row r="476" ht="14.25" customHeight="1" x14ac:dyDescent="0.15"/>
    <row r="477" ht="14.25" customHeight="1" x14ac:dyDescent="0.15"/>
    <row r="478" ht="14.25" customHeight="1" x14ac:dyDescent="0.15"/>
    <row r="479" ht="14.25" customHeight="1" x14ac:dyDescent="0.15"/>
    <row r="480" ht="14.25" customHeight="1" x14ac:dyDescent="0.15"/>
    <row r="481" ht="14.25" customHeight="1" x14ac:dyDescent="0.15"/>
    <row r="482" ht="14.25" customHeight="1" x14ac:dyDescent="0.15"/>
    <row r="483" ht="14.25" customHeight="1" x14ac:dyDescent="0.15"/>
    <row r="484" ht="14.25" customHeight="1" x14ac:dyDescent="0.15"/>
    <row r="485" ht="14.25" customHeight="1" x14ac:dyDescent="0.15"/>
    <row r="486" ht="14.25" customHeight="1" x14ac:dyDescent="0.15"/>
    <row r="487" ht="14.25" customHeight="1" x14ac:dyDescent="0.15"/>
    <row r="488" ht="14.25" customHeight="1" x14ac:dyDescent="0.15"/>
    <row r="489" ht="14.25" customHeight="1" x14ac:dyDescent="0.15"/>
    <row r="490" ht="14.25" customHeight="1" x14ac:dyDescent="0.15"/>
    <row r="491" ht="14.25" customHeight="1" x14ac:dyDescent="0.15"/>
    <row r="492" ht="14.25" customHeight="1" x14ac:dyDescent="0.15"/>
    <row r="493" ht="14.25" customHeight="1" x14ac:dyDescent="0.15"/>
    <row r="494" ht="14.25" customHeight="1" x14ac:dyDescent="0.15"/>
    <row r="495" ht="14.25" customHeight="1" x14ac:dyDescent="0.15"/>
    <row r="496" ht="14.25" customHeight="1" x14ac:dyDescent="0.15"/>
    <row r="497" ht="14.25" customHeight="1" x14ac:dyDescent="0.15"/>
    <row r="498" ht="14.25" customHeight="1" x14ac:dyDescent="0.15"/>
    <row r="499" ht="14.25" customHeight="1" x14ac:dyDescent="0.15"/>
    <row r="500" ht="14.25" customHeight="1" x14ac:dyDescent="0.15"/>
    <row r="501" ht="14.25" customHeight="1" x14ac:dyDescent="0.15"/>
    <row r="502" ht="14.25" customHeight="1" x14ac:dyDescent="0.15"/>
    <row r="503" ht="14.25" customHeight="1" x14ac:dyDescent="0.15"/>
    <row r="504" ht="14.25" customHeight="1" x14ac:dyDescent="0.15"/>
    <row r="505" ht="14.25" customHeight="1" x14ac:dyDescent="0.15"/>
    <row r="506" ht="14.25" customHeight="1" x14ac:dyDescent="0.15"/>
    <row r="507" ht="14.25" customHeight="1" x14ac:dyDescent="0.15"/>
    <row r="508" ht="14.25" customHeight="1" x14ac:dyDescent="0.15"/>
    <row r="509" ht="14.25" customHeight="1" x14ac:dyDescent="0.15"/>
    <row r="510" ht="14.25" customHeight="1" x14ac:dyDescent="0.15"/>
    <row r="511" ht="14.25" customHeight="1" x14ac:dyDescent="0.15"/>
    <row r="512" ht="14.25" customHeight="1" x14ac:dyDescent="0.15"/>
    <row r="513" ht="14.25" customHeight="1" x14ac:dyDescent="0.15"/>
    <row r="514" ht="14.25" customHeight="1" x14ac:dyDescent="0.15"/>
    <row r="515" ht="14.25" customHeight="1" x14ac:dyDescent="0.15"/>
    <row r="516" ht="14.25" customHeight="1" x14ac:dyDescent="0.15"/>
    <row r="517" ht="14.25" customHeight="1" x14ac:dyDescent="0.15"/>
    <row r="518" ht="14.25" customHeight="1" x14ac:dyDescent="0.15"/>
    <row r="519" ht="14.25" customHeight="1" x14ac:dyDescent="0.15"/>
    <row r="520" ht="14.25" customHeight="1" x14ac:dyDescent="0.15"/>
    <row r="521" ht="14.25" customHeight="1" x14ac:dyDescent="0.15"/>
    <row r="522" ht="14.25" customHeight="1" x14ac:dyDescent="0.15"/>
    <row r="523" ht="14.25" customHeight="1" x14ac:dyDescent="0.15"/>
    <row r="524" ht="14.25" customHeight="1" x14ac:dyDescent="0.15"/>
    <row r="525" ht="14.25" customHeight="1" x14ac:dyDescent="0.15"/>
    <row r="526" ht="14.25" customHeight="1" x14ac:dyDescent="0.15"/>
    <row r="527" ht="14.25" customHeight="1" x14ac:dyDescent="0.15"/>
    <row r="528" ht="14.25" customHeight="1" x14ac:dyDescent="0.15"/>
    <row r="529" ht="14.25" customHeight="1" x14ac:dyDescent="0.15"/>
    <row r="530" ht="14.25" customHeight="1" x14ac:dyDescent="0.15"/>
    <row r="531" ht="14.25" customHeight="1" x14ac:dyDescent="0.15"/>
    <row r="532" ht="14.25" customHeight="1" x14ac:dyDescent="0.15"/>
    <row r="533" ht="14.25" customHeight="1" x14ac:dyDescent="0.15"/>
    <row r="534" ht="14.25" customHeight="1" x14ac:dyDescent="0.15"/>
    <row r="535" ht="14.25" customHeight="1" x14ac:dyDescent="0.15"/>
    <row r="536" ht="14.25" customHeight="1" x14ac:dyDescent="0.15"/>
    <row r="537" ht="14.25" customHeight="1" x14ac:dyDescent="0.15"/>
    <row r="538" ht="14.25" customHeight="1" x14ac:dyDescent="0.15"/>
    <row r="539" ht="14.25" customHeight="1" x14ac:dyDescent="0.15"/>
    <row r="540" ht="14.25" customHeight="1" x14ac:dyDescent="0.15"/>
    <row r="541" ht="14.25" customHeight="1" x14ac:dyDescent="0.15"/>
    <row r="542" ht="14.25" customHeight="1" x14ac:dyDescent="0.15"/>
    <row r="543" ht="14.25" customHeight="1" x14ac:dyDescent="0.15"/>
    <row r="544" ht="14.25" customHeight="1" x14ac:dyDescent="0.15"/>
    <row r="545" ht="14.25" customHeight="1" x14ac:dyDescent="0.15"/>
    <row r="546" ht="14.25" customHeight="1" x14ac:dyDescent="0.15"/>
    <row r="547" ht="14.25" customHeight="1" x14ac:dyDescent="0.15"/>
    <row r="548" ht="14.25" customHeight="1" x14ac:dyDescent="0.15"/>
    <row r="549" ht="14.25" customHeight="1" x14ac:dyDescent="0.15"/>
    <row r="550" ht="14.25" customHeight="1" x14ac:dyDescent="0.15"/>
    <row r="551" ht="14.25" customHeight="1" x14ac:dyDescent="0.15"/>
    <row r="552" ht="14.25" customHeight="1" x14ac:dyDescent="0.15"/>
    <row r="553" ht="14.25" customHeight="1" x14ac:dyDescent="0.15"/>
    <row r="554" ht="14.25" customHeight="1" x14ac:dyDescent="0.15"/>
    <row r="555" ht="14.25" customHeight="1" x14ac:dyDescent="0.15"/>
    <row r="556" ht="14.25" customHeight="1" x14ac:dyDescent="0.15"/>
    <row r="557" ht="14.25" customHeight="1" x14ac:dyDescent="0.15"/>
    <row r="558" ht="14.25" customHeight="1" x14ac:dyDescent="0.15"/>
    <row r="559" ht="14.25" customHeight="1" x14ac:dyDescent="0.15"/>
    <row r="560" ht="14.25" customHeight="1" x14ac:dyDescent="0.15"/>
    <row r="561" ht="14.25" customHeight="1" x14ac:dyDescent="0.15"/>
    <row r="562" ht="14.25" customHeight="1" x14ac:dyDescent="0.15"/>
    <row r="563" ht="14.25" customHeight="1" x14ac:dyDescent="0.15"/>
    <row r="564" ht="14.25" customHeight="1" x14ac:dyDescent="0.15"/>
    <row r="565" ht="14.25" customHeight="1" x14ac:dyDescent="0.15"/>
    <row r="566" ht="14.25" customHeight="1" x14ac:dyDescent="0.15"/>
    <row r="567" ht="14.25" customHeight="1" x14ac:dyDescent="0.15"/>
    <row r="568" ht="14.25" customHeight="1" x14ac:dyDescent="0.15"/>
    <row r="569" ht="14.25" customHeight="1" x14ac:dyDescent="0.15"/>
    <row r="570" ht="14.25" customHeight="1" x14ac:dyDescent="0.15"/>
    <row r="571" ht="14.25" customHeight="1" x14ac:dyDescent="0.15"/>
    <row r="572" ht="14.25" customHeight="1" x14ac:dyDescent="0.15"/>
    <row r="573" ht="14.25" customHeight="1" x14ac:dyDescent="0.15"/>
    <row r="574" ht="14.25" customHeight="1" x14ac:dyDescent="0.15"/>
    <row r="575" ht="14.25" customHeight="1" x14ac:dyDescent="0.15"/>
    <row r="576" ht="14.25" customHeight="1" x14ac:dyDescent="0.15"/>
    <row r="577" ht="14.25" customHeight="1" x14ac:dyDescent="0.15"/>
    <row r="578" ht="14.25" customHeight="1" x14ac:dyDescent="0.15"/>
    <row r="579" ht="14.25" customHeight="1" x14ac:dyDescent="0.15"/>
    <row r="580" ht="14.25" customHeight="1" x14ac:dyDescent="0.15"/>
    <row r="581" ht="14.25" customHeight="1" x14ac:dyDescent="0.15"/>
    <row r="582" ht="14.25" customHeight="1" x14ac:dyDescent="0.15"/>
    <row r="583" ht="14.25" customHeight="1" x14ac:dyDescent="0.15"/>
    <row r="584" ht="14.25" customHeight="1" x14ac:dyDescent="0.15"/>
    <row r="585" ht="14.25" customHeight="1" x14ac:dyDescent="0.15"/>
    <row r="586" ht="14.25" customHeight="1" x14ac:dyDescent="0.15"/>
    <row r="587" ht="14.25" customHeight="1" x14ac:dyDescent="0.15"/>
    <row r="588" ht="14.25" customHeight="1" x14ac:dyDescent="0.15"/>
    <row r="589" ht="14.25" customHeight="1" x14ac:dyDescent="0.15"/>
    <row r="590" ht="14.25" customHeight="1" x14ac:dyDescent="0.15"/>
    <row r="591" ht="14.25" customHeight="1" x14ac:dyDescent="0.15"/>
    <row r="592" ht="14.25" customHeight="1" x14ac:dyDescent="0.15"/>
    <row r="593" ht="14.25" customHeight="1" x14ac:dyDescent="0.15"/>
    <row r="594" ht="14.25" customHeight="1" x14ac:dyDescent="0.15"/>
    <row r="595" ht="14.25" customHeight="1" x14ac:dyDescent="0.15"/>
    <row r="596" ht="14.25" customHeight="1" x14ac:dyDescent="0.15"/>
    <row r="597" ht="14.25" customHeight="1" x14ac:dyDescent="0.15"/>
    <row r="598" ht="14.25" customHeight="1" x14ac:dyDescent="0.15"/>
    <row r="599" ht="14.25" customHeight="1" x14ac:dyDescent="0.15"/>
    <row r="600" ht="14.25" customHeight="1" x14ac:dyDescent="0.15"/>
    <row r="601" ht="14.25" customHeight="1" x14ac:dyDescent="0.15"/>
    <row r="602" ht="14.25" customHeight="1" x14ac:dyDescent="0.15"/>
    <row r="603" ht="14.25" customHeight="1" x14ac:dyDescent="0.15"/>
    <row r="604" ht="14.25" customHeight="1" x14ac:dyDescent="0.15"/>
    <row r="605" ht="14.25" customHeight="1" x14ac:dyDescent="0.15"/>
    <row r="606" ht="14.25" customHeight="1" x14ac:dyDescent="0.15"/>
    <row r="607" ht="14.25" customHeight="1" x14ac:dyDescent="0.15"/>
    <row r="608" ht="14.25" customHeight="1" x14ac:dyDescent="0.15"/>
    <row r="609" ht="14.25" customHeight="1" x14ac:dyDescent="0.15"/>
    <row r="610" ht="14.25" customHeight="1" x14ac:dyDescent="0.15"/>
    <row r="611" ht="14.25" customHeight="1" x14ac:dyDescent="0.15"/>
    <row r="612" ht="14.25" customHeight="1" x14ac:dyDescent="0.15"/>
    <row r="613" ht="14.25" customHeight="1" x14ac:dyDescent="0.15"/>
    <row r="614" ht="14.25" customHeight="1" x14ac:dyDescent="0.15"/>
    <row r="615" ht="14.25" customHeight="1" x14ac:dyDescent="0.15"/>
    <row r="616" ht="14.25" customHeight="1" x14ac:dyDescent="0.15"/>
    <row r="617" ht="14.25" customHeight="1" x14ac:dyDescent="0.15"/>
    <row r="618" ht="14.25" customHeight="1" x14ac:dyDescent="0.15"/>
    <row r="619" ht="14.25" customHeight="1" x14ac:dyDescent="0.15"/>
    <row r="620" ht="14.25" customHeight="1" x14ac:dyDescent="0.15"/>
    <row r="621" ht="14.25" customHeight="1" x14ac:dyDescent="0.15"/>
    <row r="622" ht="14.25" customHeight="1" x14ac:dyDescent="0.15"/>
    <row r="623" ht="14.25" customHeight="1" x14ac:dyDescent="0.15"/>
    <row r="624" ht="14.25" customHeight="1" x14ac:dyDescent="0.15"/>
    <row r="625" ht="14.25" customHeight="1" x14ac:dyDescent="0.15"/>
    <row r="626" ht="14.25" customHeight="1" x14ac:dyDescent="0.15"/>
    <row r="627" ht="14.25" customHeight="1" x14ac:dyDescent="0.15"/>
    <row r="628" ht="14.25" customHeight="1" x14ac:dyDescent="0.15"/>
    <row r="629" ht="14.25" customHeight="1" x14ac:dyDescent="0.15"/>
    <row r="630" ht="14.25" customHeight="1" x14ac:dyDescent="0.15"/>
    <row r="631" ht="14.25" customHeight="1" x14ac:dyDescent="0.15"/>
    <row r="632" ht="14.25" customHeight="1" x14ac:dyDescent="0.15"/>
    <row r="633" ht="14.25" customHeight="1" x14ac:dyDescent="0.15"/>
    <row r="634" ht="14.25" customHeight="1" x14ac:dyDescent="0.15"/>
    <row r="635" ht="14.25" customHeight="1" x14ac:dyDescent="0.15"/>
    <row r="636" ht="14.25" customHeight="1" x14ac:dyDescent="0.15"/>
    <row r="637" ht="14.25" customHeight="1" x14ac:dyDescent="0.15"/>
    <row r="638" ht="14.25" customHeight="1" x14ac:dyDescent="0.15"/>
    <row r="639" ht="14.25" customHeight="1" x14ac:dyDescent="0.15"/>
    <row r="640" ht="14.25" customHeight="1" x14ac:dyDescent="0.15"/>
    <row r="641" ht="14.25" customHeight="1" x14ac:dyDescent="0.15"/>
    <row r="642" ht="14.25" customHeight="1" x14ac:dyDescent="0.15"/>
    <row r="643" ht="14.25" customHeight="1" x14ac:dyDescent="0.15"/>
    <row r="644" ht="14.25" customHeight="1" x14ac:dyDescent="0.15"/>
    <row r="645" ht="14.25" customHeight="1" x14ac:dyDescent="0.15"/>
    <row r="646" ht="14.25" customHeight="1" x14ac:dyDescent="0.15"/>
    <row r="647" ht="14.25" customHeight="1" x14ac:dyDescent="0.15"/>
    <row r="648" ht="14.25" customHeight="1" x14ac:dyDescent="0.15"/>
    <row r="649" ht="14.25" customHeight="1" x14ac:dyDescent="0.15"/>
    <row r="650" ht="14.25" customHeight="1" x14ac:dyDescent="0.15"/>
    <row r="651" ht="14.25" customHeight="1" x14ac:dyDescent="0.15"/>
    <row r="652" ht="14.25" customHeight="1" x14ac:dyDescent="0.15"/>
    <row r="653" ht="14.25" customHeight="1" x14ac:dyDescent="0.15"/>
    <row r="654" ht="14.25" customHeight="1" x14ac:dyDescent="0.15"/>
    <row r="655" ht="14.25" customHeight="1" x14ac:dyDescent="0.15"/>
    <row r="656" ht="14.25" customHeight="1" x14ac:dyDescent="0.15"/>
    <row r="657" ht="14.25" customHeight="1" x14ac:dyDescent="0.15"/>
    <row r="658" ht="14.25" customHeight="1" x14ac:dyDescent="0.15"/>
    <row r="659" ht="14.25" customHeight="1" x14ac:dyDescent="0.15"/>
    <row r="660" ht="14.25" customHeight="1" x14ac:dyDescent="0.15"/>
    <row r="661" ht="14.25" customHeight="1" x14ac:dyDescent="0.15"/>
    <row r="662" ht="14.25" customHeight="1" x14ac:dyDescent="0.15"/>
    <row r="663" ht="14.25" customHeight="1" x14ac:dyDescent="0.15"/>
    <row r="664" ht="14.25" customHeight="1" x14ac:dyDescent="0.15"/>
    <row r="665" ht="14.25" customHeight="1" x14ac:dyDescent="0.15"/>
    <row r="666" ht="14.25" customHeight="1" x14ac:dyDescent="0.15"/>
    <row r="667" ht="14.25" customHeight="1" x14ac:dyDescent="0.15"/>
    <row r="668" ht="14.25" customHeight="1" x14ac:dyDescent="0.15"/>
    <row r="669" ht="14.25" customHeight="1" x14ac:dyDescent="0.15"/>
    <row r="670" ht="14.25" customHeight="1" x14ac:dyDescent="0.15"/>
    <row r="671" ht="14.25" customHeight="1" x14ac:dyDescent="0.15"/>
    <row r="672" ht="14.25" customHeight="1" x14ac:dyDescent="0.15"/>
    <row r="673" ht="14.25" customHeight="1" x14ac:dyDescent="0.15"/>
    <row r="674" ht="14.25" customHeight="1" x14ac:dyDescent="0.15"/>
    <row r="675" ht="14.25" customHeight="1" x14ac:dyDescent="0.15"/>
    <row r="676" ht="14.25" customHeight="1" x14ac:dyDescent="0.15"/>
    <row r="677" ht="14.25" customHeight="1" x14ac:dyDescent="0.15"/>
    <row r="678" ht="14.25" customHeight="1" x14ac:dyDescent="0.15"/>
    <row r="679" ht="14.25" customHeight="1" x14ac:dyDescent="0.15"/>
    <row r="680" ht="14.25" customHeight="1" x14ac:dyDescent="0.15"/>
    <row r="681" ht="14.25" customHeight="1" x14ac:dyDescent="0.15"/>
    <row r="682" ht="14.25" customHeight="1" x14ac:dyDescent="0.15"/>
    <row r="683" ht="14.25" customHeight="1" x14ac:dyDescent="0.15"/>
    <row r="684" ht="14.25" customHeight="1" x14ac:dyDescent="0.15"/>
    <row r="685" ht="14.25" customHeight="1" x14ac:dyDescent="0.15"/>
    <row r="686" ht="14.25" customHeight="1" x14ac:dyDescent="0.15"/>
    <row r="687" ht="14.25" customHeight="1" x14ac:dyDescent="0.15"/>
    <row r="688" ht="14.25" customHeight="1" x14ac:dyDescent="0.15"/>
    <row r="689" ht="14.25" customHeight="1" x14ac:dyDescent="0.15"/>
    <row r="690" ht="14.25" customHeight="1" x14ac:dyDescent="0.15"/>
    <row r="691" ht="14.25" customHeight="1" x14ac:dyDescent="0.15"/>
    <row r="692" ht="14.25" customHeight="1" x14ac:dyDescent="0.15"/>
    <row r="693" ht="14.25" customHeight="1" x14ac:dyDescent="0.15"/>
    <row r="694" ht="14.25" customHeight="1" x14ac:dyDescent="0.15"/>
    <row r="695" ht="14.25" customHeight="1" x14ac:dyDescent="0.15"/>
    <row r="696" ht="14.25" customHeight="1" x14ac:dyDescent="0.15"/>
    <row r="697" ht="14.25" customHeight="1" x14ac:dyDescent="0.15"/>
    <row r="698" ht="14.25" customHeight="1" x14ac:dyDescent="0.15"/>
    <row r="699" ht="14.25" customHeight="1" x14ac:dyDescent="0.15"/>
    <row r="700" ht="14.25" customHeight="1" x14ac:dyDescent="0.15"/>
    <row r="701" ht="14.25" customHeight="1" x14ac:dyDescent="0.15"/>
    <row r="702" ht="14.25" customHeight="1" x14ac:dyDescent="0.15"/>
    <row r="703" ht="14.25" customHeight="1" x14ac:dyDescent="0.15"/>
    <row r="704" ht="14.25" customHeight="1" x14ac:dyDescent="0.15"/>
    <row r="705" ht="14.25" customHeight="1" x14ac:dyDescent="0.15"/>
    <row r="706" ht="14.25" customHeight="1" x14ac:dyDescent="0.15"/>
    <row r="707" ht="14.25" customHeight="1" x14ac:dyDescent="0.15"/>
    <row r="708" ht="14.25" customHeight="1" x14ac:dyDescent="0.15"/>
    <row r="709" ht="14.25" customHeight="1" x14ac:dyDescent="0.15"/>
    <row r="710" ht="14.25" customHeight="1" x14ac:dyDescent="0.15"/>
    <row r="711" ht="14.25" customHeight="1" x14ac:dyDescent="0.15"/>
    <row r="712" ht="14.25" customHeight="1" x14ac:dyDescent="0.15"/>
    <row r="713" ht="14.25" customHeight="1" x14ac:dyDescent="0.15"/>
    <row r="714" ht="14.25" customHeight="1" x14ac:dyDescent="0.15"/>
    <row r="715" ht="14.25" customHeight="1" x14ac:dyDescent="0.15"/>
    <row r="716" ht="14.25" customHeight="1" x14ac:dyDescent="0.15"/>
    <row r="717" ht="14.25" customHeight="1" x14ac:dyDescent="0.15"/>
    <row r="718" ht="14.25" customHeight="1" x14ac:dyDescent="0.15"/>
    <row r="719" ht="14.25" customHeight="1" x14ac:dyDescent="0.15"/>
    <row r="720" ht="14.25" customHeight="1" x14ac:dyDescent="0.15"/>
    <row r="721" ht="14.25" customHeight="1" x14ac:dyDescent="0.15"/>
    <row r="722" ht="14.25" customHeight="1" x14ac:dyDescent="0.15"/>
    <row r="723" ht="14.25" customHeight="1" x14ac:dyDescent="0.15"/>
    <row r="724" ht="14.25" customHeight="1" x14ac:dyDescent="0.15"/>
    <row r="725" ht="14.25" customHeight="1" x14ac:dyDescent="0.15"/>
    <row r="726" ht="14.25" customHeight="1" x14ac:dyDescent="0.15"/>
    <row r="727" ht="14.25" customHeight="1" x14ac:dyDescent="0.15"/>
    <row r="728" ht="14.25" customHeight="1" x14ac:dyDescent="0.15"/>
    <row r="729" ht="14.25" customHeight="1" x14ac:dyDescent="0.15"/>
    <row r="730" ht="14.25" customHeight="1" x14ac:dyDescent="0.15"/>
    <row r="731" ht="14.25" customHeight="1" x14ac:dyDescent="0.15"/>
    <row r="732" ht="14.25" customHeight="1" x14ac:dyDescent="0.15"/>
    <row r="733" ht="14.25" customHeight="1" x14ac:dyDescent="0.15"/>
    <row r="734" ht="14.25" customHeight="1" x14ac:dyDescent="0.15"/>
    <row r="735" ht="14.25" customHeight="1" x14ac:dyDescent="0.15"/>
    <row r="736" ht="14.25" customHeight="1" x14ac:dyDescent="0.15"/>
    <row r="737" ht="14.25" customHeight="1" x14ac:dyDescent="0.15"/>
    <row r="738" ht="14.25" customHeight="1" x14ac:dyDescent="0.15"/>
    <row r="739" ht="14.25" customHeight="1" x14ac:dyDescent="0.15"/>
    <row r="740" ht="14.25" customHeight="1" x14ac:dyDescent="0.15"/>
    <row r="741" ht="14.25" customHeight="1" x14ac:dyDescent="0.15"/>
    <row r="742" ht="14.25" customHeight="1" x14ac:dyDescent="0.15"/>
    <row r="743" ht="14.25" customHeight="1" x14ac:dyDescent="0.15"/>
    <row r="744" ht="14.25" customHeight="1" x14ac:dyDescent="0.15"/>
    <row r="745" ht="14.25" customHeight="1" x14ac:dyDescent="0.15"/>
    <row r="746" ht="14.25" customHeight="1" x14ac:dyDescent="0.15"/>
    <row r="747" ht="14.25" customHeight="1" x14ac:dyDescent="0.15"/>
    <row r="748" ht="14.25" customHeight="1" x14ac:dyDescent="0.15"/>
    <row r="749" ht="14.25" customHeight="1" x14ac:dyDescent="0.15"/>
    <row r="750" ht="14.25" customHeight="1" x14ac:dyDescent="0.15"/>
    <row r="751" ht="14.25" customHeight="1" x14ac:dyDescent="0.15"/>
    <row r="752" ht="14.25" customHeight="1" x14ac:dyDescent="0.15"/>
    <row r="753" ht="14.25" customHeight="1" x14ac:dyDescent="0.15"/>
    <row r="754" ht="14.25" customHeight="1" x14ac:dyDescent="0.15"/>
    <row r="755" ht="14.25" customHeight="1" x14ac:dyDescent="0.15"/>
    <row r="756" ht="14.25" customHeight="1" x14ac:dyDescent="0.15"/>
    <row r="757" ht="14.25" customHeight="1" x14ac:dyDescent="0.15"/>
    <row r="758" ht="14.25" customHeight="1" x14ac:dyDescent="0.15"/>
    <row r="759" ht="14.25" customHeight="1" x14ac:dyDescent="0.15"/>
    <row r="760" ht="14.25" customHeight="1" x14ac:dyDescent="0.15"/>
    <row r="761" ht="14.25" customHeight="1" x14ac:dyDescent="0.15"/>
    <row r="762" ht="14.25" customHeight="1" x14ac:dyDescent="0.15"/>
    <row r="763" ht="14.25" customHeight="1" x14ac:dyDescent="0.15"/>
    <row r="764" ht="14.25" customHeight="1" x14ac:dyDescent="0.15"/>
    <row r="765" ht="14.25" customHeight="1" x14ac:dyDescent="0.15"/>
    <row r="766" ht="14.25" customHeight="1" x14ac:dyDescent="0.15"/>
    <row r="767" ht="14.25" customHeight="1" x14ac:dyDescent="0.15"/>
    <row r="768" ht="14.25" customHeight="1" x14ac:dyDescent="0.15"/>
    <row r="769" ht="14.25" customHeight="1" x14ac:dyDescent="0.15"/>
    <row r="770" ht="14.25" customHeight="1" x14ac:dyDescent="0.15"/>
    <row r="771" ht="14.25" customHeight="1" x14ac:dyDescent="0.15"/>
    <row r="772" ht="14.25" customHeight="1" x14ac:dyDescent="0.15"/>
    <row r="773" ht="14.25" customHeight="1" x14ac:dyDescent="0.15"/>
    <row r="774" ht="14.25" customHeight="1" x14ac:dyDescent="0.15"/>
    <row r="775" ht="14.25" customHeight="1" x14ac:dyDescent="0.15"/>
    <row r="776" ht="14.25" customHeight="1" x14ac:dyDescent="0.15"/>
    <row r="777" ht="14.25" customHeight="1" x14ac:dyDescent="0.15"/>
    <row r="778" ht="14.25" customHeight="1" x14ac:dyDescent="0.15"/>
    <row r="779" ht="14.25" customHeight="1" x14ac:dyDescent="0.15"/>
    <row r="780" ht="14.25" customHeight="1" x14ac:dyDescent="0.15"/>
    <row r="781" ht="14.25" customHeight="1" x14ac:dyDescent="0.15"/>
    <row r="782" ht="14.25" customHeight="1" x14ac:dyDescent="0.15"/>
    <row r="783" ht="14.25" customHeight="1" x14ac:dyDescent="0.15"/>
    <row r="784" ht="14.25" customHeight="1" x14ac:dyDescent="0.15"/>
    <row r="785" ht="14.25" customHeight="1" x14ac:dyDescent="0.15"/>
    <row r="786" ht="14.25" customHeight="1" x14ac:dyDescent="0.15"/>
    <row r="787" ht="14.25" customHeight="1" x14ac:dyDescent="0.15"/>
    <row r="788" ht="14.25" customHeight="1" x14ac:dyDescent="0.15"/>
    <row r="789" ht="14.25" customHeight="1" x14ac:dyDescent="0.15"/>
    <row r="790" ht="14.25" customHeight="1" x14ac:dyDescent="0.15"/>
    <row r="791" ht="14.25" customHeight="1" x14ac:dyDescent="0.15"/>
    <row r="792" ht="14.25" customHeight="1" x14ac:dyDescent="0.15"/>
    <row r="793" ht="14.25" customHeight="1" x14ac:dyDescent="0.15"/>
    <row r="794" ht="14.25" customHeight="1" x14ac:dyDescent="0.15"/>
    <row r="795" ht="14.25" customHeight="1" x14ac:dyDescent="0.15"/>
    <row r="796" ht="14.25" customHeight="1" x14ac:dyDescent="0.15"/>
    <row r="797" ht="14.25" customHeight="1" x14ac:dyDescent="0.15"/>
    <row r="798" ht="14.25" customHeight="1" x14ac:dyDescent="0.15"/>
    <row r="799" ht="14.25" customHeight="1" x14ac:dyDescent="0.15"/>
    <row r="800" ht="14.25" customHeight="1" x14ac:dyDescent="0.15"/>
    <row r="801" ht="14.25" customHeight="1" x14ac:dyDescent="0.15"/>
    <row r="802" ht="14.25" customHeight="1" x14ac:dyDescent="0.15"/>
    <row r="803" ht="14.25" customHeight="1" x14ac:dyDescent="0.15"/>
    <row r="804" ht="14.25" customHeight="1" x14ac:dyDescent="0.15"/>
    <row r="805" ht="14.25" customHeight="1" x14ac:dyDescent="0.15"/>
    <row r="806" ht="14.25" customHeight="1" x14ac:dyDescent="0.15"/>
    <row r="807" ht="14.25" customHeight="1" x14ac:dyDescent="0.15"/>
    <row r="808" ht="14.25" customHeight="1" x14ac:dyDescent="0.15"/>
    <row r="809" ht="14.25" customHeight="1" x14ac:dyDescent="0.15"/>
    <row r="810" ht="14.25" customHeight="1" x14ac:dyDescent="0.15"/>
    <row r="811" ht="14.25" customHeight="1" x14ac:dyDescent="0.15"/>
    <row r="812" ht="14.25" customHeight="1" x14ac:dyDescent="0.15"/>
    <row r="813" ht="14.25" customHeight="1" x14ac:dyDescent="0.15"/>
    <row r="814" ht="14.25" customHeight="1" x14ac:dyDescent="0.15"/>
    <row r="815" ht="14.25" customHeight="1" x14ac:dyDescent="0.15"/>
    <row r="816" ht="14.25" customHeight="1" x14ac:dyDescent="0.15"/>
    <row r="817" ht="14.25" customHeight="1" x14ac:dyDescent="0.15"/>
    <row r="818" ht="14.25" customHeight="1" x14ac:dyDescent="0.15"/>
    <row r="819" ht="14.25" customHeight="1" x14ac:dyDescent="0.15"/>
    <row r="820" ht="14.25" customHeight="1" x14ac:dyDescent="0.15"/>
    <row r="821" ht="14.25" customHeight="1" x14ac:dyDescent="0.15"/>
    <row r="822" ht="14.25" customHeight="1" x14ac:dyDescent="0.15"/>
    <row r="823" ht="14.25" customHeight="1" x14ac:dyDescent="0.15"/>
    <row r="824" ht="14.25" customHeight="1" x14ac:dyDescent="0.15"/>
    <row r="825" ht="14.25" customHeight="1" x14ac:dyDescent="0.15"/>
    <row r="826" ht="14.25" customHeight="1" x14ac:dyDescent="0.15"/>
    <row r="827" ht="14.25" customHeight="1" x14ac:dyDescent="0.15"/>
    <row r="828" ht="14.25" customHeight="1" x14ac:dyDescent="0.15"/>
    <row r="829" ht="14.25" customHeight="1" x14ac:dyDescent="0.15"/>
    <row r="830" ht="14.25" customHeight="1" x14ac:dyDescent="0.15"/>
    <row r="831" ht="14.25" customHeight="1" x14ac:dyDescent="0.15"/>
    <row r="832" ht="14.25" customHeight="1" x14ac:dyDescent="0.15"/>
    <row r="833" ht="14.25" customHeight="1" x14ac:dyDescent="0.15"/>
    <row r="834" ht="14.25" customHeight="1" x14ac:dyDescent="0.15"/>
    <row r="835" ht="14.25" customHeight="1" x14ac:dyDescent="0.15"/>
    <row r="836" ht="14.25" customHeight="1" x14ac:dyDescent="0.15"/>
    <row r="837" ht="14.25" customHeight="1" x14ac:dyDescent="0.15"/>
    <row r="838" ht="14.25" customHeight="1" x14ac:dyDescent="0.15"/>
    <row r="839" ht="14.25" customHeight="1" x14ac:dyDescent="0.15"/>
    <row r="840" ht="14.25" customHeight="1" x14ac:dyDescent="0.15"/>
    <row r="841" ht="14.25" customHeight="1" x14ac:dyDescent="0.15"/>
    <row r="842" ht="14.25" customHeight="1" x14ac:dyDescent="0.15"/>
    <row r="843" ht="14.25" customHeight="1" x14ac:dyDescent="0.15"/>
    <row r="844" ht="14.25" customHeight="1" x14ac:dyDescent="0.15"/>
    <row r="845" ht="14.25" customHeight="1" x14ac:dyDescent="0.15"/>
    <row r="846" ht="14.25" customHeight="1" x14ac:dyDescent="0.15"/>
    <row r="847" ht="14.25" customHeight="1" x14ac:dyDescent="0.15"/>
    <row r="848" ht="14.25" customHeight="1" x14ac:dyDescent="0.15"/>
    <row r="849" ht="14.25" customHeight="1" x14ac:dyDescent="0.15"/>
    <row r="850" ht="14.25" customHeight="1" x14ac:dyDescent="0.15"/>
    <row r="851" ht="14.25" customHeight="1" x14ac:dyDescent="0.15"/>
    <row r="852" ht="14.25" customHeight="1" x14ac:dyDescent="0.15"/>
    <row r="853" ht="14.25" customHeight="1" x14ac:dyDescent="0.15"/>
    <row r="854" ht="14.25" customHeight="1" x14ac:dyDescent="0.15"/>
    <row r="855" ht="14.25" customHeight="1" x14ac:dyDescent="0.15"/>
    <row r="856" ht="14.25" customHeight="1" x14ac:dyDescent="0.15"/>
    <row r="857" ht="14.25" customHeight="1" x14ac:dyDescent="0.15"/>
    <row r="858" ht="14.25" customHeight="1" x14ac:dyDescent="0.15"/>
    <row r="859" ht="14.25" customHeight="1" x14ac:dyDescent="0.15"/>
    <row r="860" ht="14.25" customHeight="1" x14ac:dyDescent="0.15"/>
    <row r="861" ht="14.25" customHeight="1" x14ac:dyDescent="0.15"/>
    <row r="862" ht="14.25" customHeight="1" x14ac:dyDescent="0.15"/>
    <row r="863" ht="14.25" customHeight="1" x14ac:dyDescent="0.15"/>
    <row r="864" ht="14.25" customHeight="1" x14ac:dyDescent="0.15"/>
    <row r="865" ht="14.25" customHeight="1" x14ac:dyDescent="0.15"/>
    <row r="866" ht="14.25" customHeight="1" x14ac:dyDescent="0.15"/>
    <row r="867" ht="14.25" customHeight="1" x14ac:dyDescent="0.15"/>
    <row r="868" ht="14.25" customHeight="1" x14ac:dyDescent="0.15"/>
    <row r="869" ht="14.25" customHeight="1" x14ac:dyDescent="0.15"/>
    <row r="870" ht="14.25" customHeight="1" x14ac:dyDescent="0.15"/>
    <row r="871" ht="14.25" customHeight="1" x14ac:dyDescent="0.15"/>
    <row r="872" ht="14.25" customHeight="1" x14ac:dyDescent="0.15"/>
    <row r="873" ht="14.25" customHeight="1" x14ac:dyDescent="0.15"/>
    <row r="874" ht="14.25" customHeight="1" x14ac:dyDescent="0.15"/>
    <row r="875" ht="14.25" customHeight="1" x14ac:dyDescent="0.15"/>
    <row r="876" ht="14.25" customHeight="1" x14ac:dyDescent="0.15"/>
    <row r="877" ht="14.25" customHeight="1" x14ac:dyDescent="0.15"/>
    <row r="878" ht="14.25" customHeight="1" x14ac:dyDescent="0.15"/>
    <row r="879" ht="14.25" customHeight="1" x14ac:dyDescent="0.15"/>
    <row r="880" ht="14.25" customHeight="1" x14ac:dyDescent="0.15"/>
    <row r="881" ht="14.25" customHeight="1" x14ac:dyDescent="0.15"/>
    <row r="882" ht="14.25" customHeight="1" x14ac:dyDescent="0.15"/>
    <row r="883" ht="14.25" customHeight="1" x14ac:dyDescent="0.15"/>
    <row r="884" ht="14.25" customHeight="1" x14ac:dyDescent="0.15"/>
    <row r="885" ht="14.25" customHeight="1" x14ac:dyDescent="0.15"/>
    <row r="886" ht="14.25" customHeight="1" x14ac:dyDescent="0.15"/>
    <row r="887" ht="14.25" customHeight="1" x14ac:dyDescent="0.15"/>
    <row r="888" ht="14.25" customHeight="1" x14ac:dyDescent="0.15"/>
    <row r="889" ht="14.25" customHeight="1" x14ac:dyDescent="0.15"/>
    <row r="890" ht="14.25" customHeight="1" x14ac:dyDescent="0.15"/>
    <row r="891" ht="14.25" customHeight="1" x14ac:dyDescent="0.15"/>
    <row r="892" ht="14.25" customHeight="1" x14ac:dyDescent="0.15"/>
    <row r="893" ht="14.25" customHeight="1" x14ac:dyDescent="0.15"/>
    <row r="894" ht="14.25" customHeight="1" x14ac:dyDescent="0.15"/>
    <row r="895" ht="14.25" customHeight="1" x14ac:dyDescent="0.15"/>
    <row r="896" ht="14.25" customHeight="1" x14ac:dyDescent="0.15"/>
    <row r="897" ht="14.25" customHeight="1" x14ac:dyDescent="0.15"/>
    <row r="898" ht="14.25" customHeight="1" x14ac:dyDescent="0.15"/>
    <row r="899" ht="14.25" customHeight="1" x14ac:dyDescent="0.15"/>
    <row r="900" ht="14.25" customHeight="1" x14ac:dyDescent="0.15"/>
    <row r="901" ht="14.25" customHeight="1" x14ac:dyDescent="0.15"/>
    <row r="902" ht="14.25" customHeight="1" x14ac:dyDescent="0.15"/>
    <row r="903" ht="14.25" customHeight="1" x14ac:dyDescent="0.15"/>
    <row r="904" ht="14.25" customHeight="1" x14ac:dyDescent="0.15"/>
    <row r="905" ht="14.25" customHeight="1" x14ac:dyDescent="0.15"/>
    <row r="906" ht="14.25" customHeight="1" x14ac:dyDescent="0.15"/>
    <row r="907" ht="14.25" customHeight="1" x14ac:dyDescent="0.15"/>
    <row r="908" ht="14.25" customHeight="1" x14ac:dyDescent="0.15"/>
    <row r="909" ht="14.25" customHeight="1" x14ac:dyDescent="0.15"/>
    <row r="910" ht="14.25" customHeight="1" x14ac:dyDescent="0.15"/>
    <row r="911" ht="14.25" customHeight="1" x14ac:dyDescent="0.15"/>
    <row r="912" ht="14.25" customHeight="1" x14ac:dyDescent="0.15"/>
    <row r="913" ht="14.25" customHeight="1" x14ac:dyDescent="0.15"/>
    <row r="914" ht="14.25" customHeight="1" x14ac:dyDescent="0.15"/>
    <row r="915" ht="14.25" customHeight="1" x14ac:dyDescent="0.15"/>
    <row r="916" ht="14.25" customHeight="1" x14ac:dyDescent="0.15"/>
    <row r="917" ht="14.25" customHeight="1" x14ac:dyDescent="0.15"/>
    <row r="918" ht="14.25" customHeight="1" x14ac:dyDescent="0.15"/>
    <row r="919" ht="14.25" customHeight="1" x14ac:dyDescent="0.15"/>
    <row r="920" ht="14.25" customHeight="1" x14ac:dyDescent="0.15"/>
    <row r="921" ht="14.25" customHeight="1" x14ac:dyDescent="0.15"/>
    <row r="922" ht="14.25" customHeight="1" x14ac:dyDescent="0.15"/>
    <row r="923" ht="14.25" customHeight="1" x14ac:dyDescent="0.15"/>
    <row r="924" ht="14.25" customHeight="1" x14ac:dyDescent="0.15"/>
    <row r="925" ht="14.25" customHeight="1" x14ac:dyDescent="0.15"/>
    <row r="926" ht="14.25" customHeight="1" x14ac:dyDescent="0.15"/>
    <row r="927" ht="14.25" customHeight="1" x14ac:dyDescent="0.15"/>
    <row r="928" ht="14.25" customHeight="1" x14ac:dyDescent="0.15"/>
    <row r="929" ht="14.25" customHeight="1" x14ac:dyDescent="0.15"/>
    <row r="930" ht="14.25" customHeight="1" x14ac:dyDescent="0.15"/>
    <row r="931" ht="14.25" customHeight="1" x14ac:dyDescent="0.15"/>
    <row r="932" ht="14.25" customHeight="1" x14ac:dyDescent="0.15"/>
    <row r="933" ht="14.25" customHeight="1" x14ac:dyDescent="0.15"/>
    <row r="934" ht="14.25" customHeight="1" x14ac:dyDescent="0.15"/>
    <row r="935" ht="14.25" customHeight="1" x14ac:dyDescent="0.15"/>
    <row r="936" ht="14.25" customHeight="1" x14ac:dyDescent="0.15"/>
    <row r="937" ht="14.25" customHeight="1" x14ac:dyDescent="0.15"/>
    <row r="938" ht="14.25" customHeight="1" x14ac:dyDescent="0.15"/>
    <row r="939" ht="14.25" customHeight="1" x14ac:dyDescent="0.15"/>
    <row r="940" ht="14.25" customHeight="1" x14ac:dyDescent="0.15"/>
    <row r="941" ht="14.25" customHeight="1" x14ac:dyDescent="0.15"/>
    <row r="942" ht="14.25" customHeight="1" x14ac:dyDescent="0.15"/>
    <row r="943" ht="14.25" customHeight="1" x14ac:dyDescent="0.15"/>
    <row r="944" ht="14.25" customHeight="1" x14ac:dyDescent="0.15"/>
    <row r="945" ht="14.25" customHeight="1" x14ac:dyDescent="0.15"/>
    <row r="946" ht="14.25" customHeight="1" x14ac:dyDescent="0.15"/>
    <row r="947" ht="14.25" customHeight="1" x14ac:dyDescent="0.15"/>
    <row r="948" ht="14.25" customHeight="1" x14ac:dyDescent="0.15"/>
    <row r="949" ht="14.25" customHeight="1" x14ac:dyDescent="0.15"/>
    <row r="950" ht="14.25" customHeight="1" x14ac:dyDescent="0.15"/>
    <row r="951" ht="14.25" customHeight="1" x14ac:dyDescent="0.15"/>
    <row r="952" ht="14.25" customHeight="1" x14ac:dyDescent="0.15"/>
    <row r="953" ht="14.25" customHeight="1" x14ac:dyDescent="0.15"/>
    <row r="954" ht="14.25" customHeight="1" x14ac:dyDescent="0.15"/>
    <row r="955" ht="14.25" customHeight="1" x14ac:dyDescent="0.15"/>
    <row r="956" ht="14.25" customHeight="1" x14ac:dyDescent="0.15"/>
    <row r="957" ht="14.25" customHeight="1" x14ac:dyDescent="0.15"/>
    <row r="958" ht="14.25" customHeight="1" x14ac:dyDescent="0.15"/>
    <row r="959" ht="14.25" customHeight="1" x14ac:dyDescent="0.15"/>
    <row r="960" ht="14.25" customHeight="1" x14ac:dyDescent="0.15"/>
    <row r="961" ht="14.25" customHeight="1" x14ac:dyDescent="0.15"/>
    <row r="962" ht="14.25" customHeight="1" x14ac:dyDescent="0.15"/>
    <row r="963" ht="14.25" customHeight="1" x14ac:dyDescent="0.15"/>
    <row r="964" ht="14.25" customHeight="1" x14ac:dyDescent="0.15"/>
    <row r="965" ht="14.25" customHeight="1" x14ac:dyDescent="0.15"/>
    <row r="966" ht="14.25" customHeight="1" x14ac:dyDescent="0.15"/>
    <row r="967" ht="14.25" customHeight="1" x14ac:dyDescent="0.15"/>
    <row r="968" ht="14.25" customHeight="1" x14ac:dyDescent="0.15"/>
    <row r="969" ht="14.25" customHeight="1" x14ac:dyDescent="0.15"/>
    <row r="970" ht="14.25" customHeight="1" x14ac:dyDescent="0.15"/>
    <row r="971" ht="14.25" customHeight="1" x14ac:dyDescent="0.15"/>
    <row r="972" ht="14.25" customHeight="1" x14ac:dyDescent="0.15"/>
    <row r="973" ht="14.25" customHeight="1" x14ac:dyDescent="0.15"/>
    <row r="974" ht="14.25" customHeight="1" x14ac:dyDescent="0.15"/>
    <row r="975" ht="14.25" customHeight="1" x14ac:dyDescent="0.15"/>
    <row r="976" ht="14.25" customHeight="1" x14ac:dyDescent="0.15"/>
    <row r="977" ht="14.25" customHeight="1" x14ac:dyDescent="0.15"/>
    <row r="978" ht="14.25" customHeight="1" x14ac:dyDescent="0.15"/>
    <row r="979" ht="14.25" customHeight="1" x14ac:dyDescent="0.15"/>
    <row r="980" ht="14.25" customHeight="1" x14ac:dyDescent="0.15"/>
    <row r="981" ht="14.25" customHeight="1" x14ac:dyDescent="0.15"/>
    <row r="982" ht="14.25" customHeight="1" x14ac:dyDescent="0.15"/>
    <row r="983" ht="14.25" customHeight="1" x14ac:dyDescent="0.15"/>
    <row r="984" ht="14.25" customHeight="1" x14ac:dyDescent="0.15"/>
    <row r="985" ht="14.25" customHeight="1" x14ac:dyDescent="0.15"/>
    <row r="986" ht="14.25" customHeight="1" x14ac:dyDescent="0.15"/>
    <row r="987" ht="14.25" customHeight="1" x14ac:dyDescent="0.15"/>
    <row r="988" ht="14.25" customHeight="1" x14ac:dyDescent="0.15"/>
    <row r="989" ht="14.25" customHeight="1" x14ac:dyDescent="0.15"/>
    <row r="990" ht="14.25" customHeight="1" x14ac:dyDescent="0.15"/>
    <row r="991" ht="14.25" customHeight="1" x14ac:dyDescent="0.15"/>
    <row r="992" ht="14.25" customHeight="1" x14ac:dyDescent="0.15"/>
    <row r="993" ht="14.25" customHeight="1" x14ac:dyDescent="0.15"/>
    <row r="994" ht="14.25" customHeight="1" x14ac:dyDescent="0.15"/>
    <row r="995" ht="14.25" customHeight="1" x14ac:dyDescent="0.15"/>
    <row r="996" ht="14.25" customHeight="1" x14ac:dyDescent="0.15"/>
    <row r="997" ht="14.25" customHeight="1" x14ac:dyDescent="0.15"/>
    <row r="998" ht="14.25" customHeight="1" x14ac:dyDescent="0.15"/>
    <row r="999" ht="14.25" customHeight="1" x14ac:dyDescent="0.15"/>
    <row r="1000" ht="14.25" customHeight="1" x14ac:dyDescent="0.15"/>
  </sheetData>
  <pageMargins left="0.7" right="0.7" top="0.75" bottom="0.75" header="0" footer="0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1000"/>
  <sheetViews>
    <sheetView workbookViewId="0"/>
  </sheetViews>
  <sheetFormatPr baseColWidth="10" defaultColWidth="12.6640625" defaultRowHeight="15" customHeight="1" x14ac:dyDescent="0.15"/>
  <cols>
    <col min="1" max="1" width="12.33203125" customWidth="1"/>
    <col min="2" max="2" width="12.6640625" customWidth="1"/>
    <col min="3" max="3" width="7.6640625" customWidth="1"/>
    <col min="4" max="5" width="19.1640625" customWidth="1"/>
    <col min="6" max="6" width="16" customWidth="1"/>
    <col min="7" max="7" width="7.6640625" customWidth="1"/>
    <col min="8" max="8" width="20.83203125" customWidth="1"/>
    <col min="9" max="9" width="14.1640625" customWidth="1"/>
    <col min="10" max="26" width="7.6640625" customWidth="1"/>
  </cols>
  <sheetData>
    <row r="1" spans="1:11" ht="14.25" customHeight="1" x14ac:dyDescent="0.15">
      <c r="A1" s="40" t="s">
        <v>17</v>
      </c>
      <c r="B1" s="40" t="s">
        <v>19</v>
      </c>
      <c r="C1" s="31"/>
      <c r="D1" s="41" t="s">
        <v>37</v>
      </c>
      <c r="E1" s="41" t="s">
        <v>38</v>
      </c>
      <c r="F1" s="41" t="s">
        <v>35</v>
      </c>
      <c r="G1" s="31"/>
      <c r="H1" s="31"/>
      <c r="I1" s="31"/>
      <c r="J1" s="31"/>
      <c r="K1" s="31"/>
    </row>
    <row r="2" spans="1:11" ht="14.25" customHeight="1" x14ac:dyDescent="0.15">
      <c r="A2" s="33">
        <v>1388</v>
      </c>
      <c r="B2" s="33">
        <v>107.900002</v>
      </c>
      <c r="C2" s="31"/>
      <c r="D2" s="33">
        <v>0</v>
      </c>
      <c r="E2" s="33">
        <v>0</v>
      </c>
      <c r="F2" s="33">
        <f t="shared" ref="F2:F65" si="0">A2*D2+B2*E2</f>
        <v>0</v>
      </c>
      <c r="G2" s="31"/>
      <c r="H2" s="31"/>
      <c r="I2" s="31"/>
      <c r="J2" s="31"/>
      <c r="K2" s="31"/>
    </row>
    <row r="3" spans="1:11" ht="14.25" customHeight="1" x14ac:dyDescent="0.15">
      <c r="A3" s="33">
        <v>1394.9499510000001</v>
      </c>
      <c r="B3" s="33">
        <v>105.25</v>
      </c>
      <c r="C3" s="31"/>
      <c r="D3" s="33">
        <f t="shared" ref="D3:D66" si="1">LN(A3/A2)</f>
        <v>4.9946751257513187E-3</v>
      </c>
      <c r="E3" s="33">
        <f t="shared" ref="E3:E66" si="2">LN(B3/B2)</f>
        <v>-2.486641823727918E-2</v>
      </c>
      <c r="F3" s="33">
        <f t="shared" si="0"/>
        <v>4.3501313024540877</v>
      </c>
      <c r="G3" s="31"/>
      <c r="H3" s="42" t="s">
        <v>12</v>
      </c>
      <c r="I3" s="48">
        <f>AVERAGE(F2:F247)</f>
        <v>0.59239844504950911</v>
      </c>
      <c r="J3" s="38"/>
      <c r="K3" s="31"/>
    </row>
    <row r="4" spans="1:11" ht="14.25" customHeight="1" x14ac:dyDescent="0.15">
      <c r="A4" s="33">
        <v>1416.8000489999999</v>
      </c>
      <c r="B4" s="33">
        <v>107.300003</v>
      </c>
      <c r="C4" s="31"/>
      <c r="D4" s="33">
        <f t="shared" si="1"/>
        <v>1.5542304861102118E-2</v>
      </c>
      <c r="E4" s="33">
        <f t="shared" si="2"/>
        <v>1.9290205033155212E-2</v>
      </c>
      <c r="F4" s="33">
        <f t="shared" si="0"/>
        <v>24.09017734671059</v>
      </c>
      <c r="G4" s="32"/>
      <c r="H4" s="42" t="s">
        <v>40</v>
      </c>
      <c r="I4" s="44">
        <f>_xlfn.VAR.S(F2:F247)</f>
        <v>476.05487867362319</v>
      </c>
      <c r="J4" s="39"/>
      <c r="K4" s="31"/>
    </row>
    <row r="5" spans="1:11" ht="14.25" customHeight="1" x14ac:dyDescent="0.15">
      <c r="A5" s="33">
        <v>1445</v>
      </c>
      <c r="B5" s="33">
        <v>106.25</v>
      </c>
      <c r="C5" s="31"/>
      <c r="D5" s="33">
        <f t="shared" si="1"/>
        <v>1.9708479492929174E-2</v>
      </c>
      <c r="E5" s="33">
        <f t="shared" si="2"/>
        <v>-9.8338697911197082E-3</v>
      </c>
      <c r="F5" s="33">
        <f t="shared" si="0"/>
        <v>27.433904201976191</v>
      </c>
      <c r="G5" s="31"/>
      <c r="H5" s="42" t="s">
        <v>36</v>
      </c>
      <c r="I5" s="44">
        <f>CORREL(D2:D247,E2:E247)</f>
        <v>0.21229113402187727</v>
      </c>
      <c r="J5" s="39"/>
      <c r="K5" s="31"/>
    </row>
    <row r="6" spans="1:11" ht="14.25" customHeight="1" x14ac:dyDescent="0.15">
      <c r="A6" s="33">
        <v>1439.6999510000001</v>
      </c>
      <c r="B6" s="33">
        <v>105</v>
      </c>
      <c r="C6" s="31"/>
      <c r="D6" s="33">
        <f t="shared" si="1"/>
        <v>-3.6745970490919501E-3</v>
      </c>
      <c r="E6" s="33">
        <f t="shared" si="2"/>
        <v>-1.1834457647002796E-2</v>
      </c>
      <c r="F6" s="33">
        <f t="shared" si="0"/>
        <v>-6.5329352444577191</v>
      </c>
      <c r="G6" s="31"/>
      <c r="K6" s="31"/>
    </row>
    <row r="7" spans="1:11" ht="14.25" customHeight="1" x14ac:dyDescent="0.15">
      <c r="A7" s="33">
        <v>1423.849976</v>
      </c>
      <c r="B7" s="33">
        <v>100.75</v>
      </c>
      <c r="C7" s="31"/>
      <c r="D7" s="33">
        <f t="shared" si="1"/>
        <v>-1.1070271008219229E-2</v>
      </c>
      <c r="E7" s="33">
        <f t="shared" si="2"/>
        <v>-4.1318149330730976E-2</v>
      </c>
      <c r="F7" s="33">
        <f t="shared" si="0"/>
        <v>-19.92520865443759</v>
      </c>
      <c r="G7" s="31"/>
      <c r="H7" s="31"/>
      <c r="I7" s="31"/>
      <c r="J7" s="31"/>
      <c r="K7" s="31"/>
    </row>
    <row r="8" spans="1:11" ht="14.25" customHeight="1" x14ac:dyDescent="0.15">
      <c r="A8" s="33">
        <v>1384.8000489999999</v>
      </c>
      <c r="B8" s="33">
        <v>90.199996999999996</v>
      </c>
      <c r="C8" s="31"/>
      <c r="D8" s="33">
        <f t="shared" si="1"/>
        <v>-2.7808693243051592E-2</v>
      </c>
      <c r="E8" s="33">
        <f t="shared" si="2"/>
        <v>-0.11061280701763855</v>
      </c>
      <c r="F8" s="33">
        <f t="shared" si="0"/>
        <v>-48.486754626756394</v>
      </c>
      <c r="G8" s="31"/>
      <c r="H8" s="31"/>
      <c r="I8" s="31"/>
      <c r="J8" s="31"/>
      <c r="K8" s="31"/>
    </row>
    <row r="9" spans="1:11" ht="14.25" customHeight="1" x14ac:dyDescent="0.15">
      <c r="A9" s="33">
        <v>1380.9499510000001</v>
      </c>
      <c r="B9" s="33">
        <v>97.75</v>
      </c>
      <c r="C9" s="31"/>
      <c r="D9" s="33">
        <f t="shared" si="1"/>
        <v>-2.7841276232195367E-3</v>
      </c>
      <c r="E9" s="33">
        <f t="shared" si="2"/>
        <v>8.038380505632127E-2</v>
      </c>
      <c r="F9" s="33">
        <f t="shared" si="0"/>
        <v>4.0127760393926382</v>
      </c>
      <c r="G9" s="31"/>
      <c r="H9" s="31"/>
      <c r="I9" s="31"/>
      <c r="J9" s="31"/>
      <c r="K9" s="31"/>
    </row>
    <row r="10" spans="1:11" ht="14.25" customHeight="1" x14ac:dyDescent="0.15">
      <c r="A10" s="33">
        <v>1404</v>
      </c>
      <c r="B10" s="33">
        <v>99.449996999999996</v>
      </c>
      <c r="C10" s="31"/>
      <c r="D10" s="33">
        <f t="shared" si="1"/>
        <v>1.6553672962806017E-2</v>
      </c>
      <c r="E10" s="33">
        <f t="shared" si="2"/>
        <v>1.7241776268593065E-2</v>
      </c>
      <c r="F10" s="33">
        <f t="shared" si="0"/>
        <v>24.9560514379659</v>
      </c>
      <c r="G10" s="31"/>
      <c r="H10" s="31"/>
      <c r="I10" s="31"/>
      <c r="J10" s="31"/>
      <c r="K10" s="31"/>
    </row>
    <row r="11" spans="1:11" ht="14.25" customHeight="1" x14ac:dyDescent="0.15">
      <c r="A11" s="33">
        <v>1421</v>
      </c>
      <c r="B11" s="33">
        <v>97.5</v>
      </c>
      <c r="C11" s="31"/>
      <c r="D11" s="33">
        <f t="shared" si="1"/>
        <v>1.2035543511344312E-2</v>
      </c>
      <c r="E11" s="33">
        <f t="shared" si="2"/>
        <v>-1.9802597130266691E-2</v>
      </c>
      <c r="F11" s="33">
        <f t="shared" si="0"/>
        <v>15.171754109419265</v>
      </c>
      <c r="G11" s="31"/>
      <c r="H11" s="31"/>
      <c r="I11" s="31"/>
      <c r="J11" s="31"/>
      <c r="K11" s="31"/>
    </row>
    <row r="12" spans="1:11" ht="14.25" customHeight="1" x14ac:dyDescent="0.15">
      <c r="A12" s="33">
        <v>1434.75</v>
      </c>
      <c r="B12" s="33">
        <v>97.400002000000001</v>
      </c>
      <c r="C12" s="31"/>
      <c r="D12" s="33">
        <f t="shared" si="1"/>
        <v>9.6297688913712324E-3</v>
      </c>
      <c r="E12" s="33">
        <f t="shared" si="2"/>
        <v>-1.0261468214313842E-3</v>
      </c>
      <c r="F12" s="33">
        <f t="shared" si="0"/>
        <v>13.716364214435165</v>
      </c>
      <c r="G12" s="31"/>
      <c r="H12" s="31"/>
      <c r="I12" s="31"/>
      <c r="J12" s="31"/>
      <c r="K12" s="31"/>
    </row>
    <row r="13" spans="1:11" ht="14.25" customHeight="1" x14ac:dyDescent="0.15">
      <c r="A13" s="33">
        <v>1439.900024</v>
      </c>
      <c r="B13" s="33">
        <v>97.449996999999996</v>
      </c>
      <c r="C13" s="31"/>
      <c r="D13" s="33">
        <f t="shared" si="1"/>
        <v>3.5830653935769586E-3</v>
      </c>
      <c r="E13" s="33">
        <f t="shared" si="2"/>
        <v>5.1316398618125717E-4</v>
      </c>
      <c r="F13" s="33">
        <f t="shared" si="0"/>
        <v>5.2092637751189041</v>
      </c>
      <c r="G13" s="31"/>
      <c r="H13" s="31"/>
      <c r="I13" s="31"/>
      <c r="J13" s="31"/>
      <c r="K13" s="31"/>
    </row>
    <row r="14" spans="1:11" ht="14.25" customHeight="1" x14ac:dyDescent="0.15">
      <c r="A14" s="33">
        <v>1444</v>
      </c>
      <c r="B14" s="33">
        <v>96.199996999999996</v>
      </c>
      <c r="C14" s="31"/>
      <c r="D14" s="33">
        <f t="shared" si="1"/>
        <v>2.8433570707227006E-3</v>
      </c>
      <c r="E14" s="33">
        <f t="shared" si="2"/>
        <v>-1.2910068681922302E-2</v>
      </c>
      <c r="F14" s="33">
        <f t="shared" si="0"/>
        <v>2.8638590416528604</v>
      </c>
      <c r="G14" s="31"/>
      <c r="H14" s="31"/>
      <c r="I14" s="31"/>
      <c r="J14" s="31"/>
      <c r="K14" s="31"/>
    </row>
    <row r="15" spans="1:11" ht="14.25" customHeight="1" x14ac:dyDescent="0.15">
      <c r="A15" s="33">
        <v>1443</v>
      </c>
      <c r="B15" s="33">
        <v>95.699996999999996</v>
      </c>
      <c r="C15" s="31"/>
      <c r="D15" s="33">
        <f t="shared" si="1"/>
        <v>-6.9276067890071597E-4</v>
      </c>
      <c r="E15" s="33">
        <f t="shared" si="2"/>
        <v>-5.2110593756833816E-3</v>
      </c>
      <c r="F15" s="33">
        <f t="shared" si="0"/>
        <v>-1.4983520262734547</v>
      </c>
      <c r="G15" s="31"/>
      <c r="H15" s="31"/>
      <c r="I15" s="31"/>
      <c r="J15" s="31"/>
      <c r="K15" s="31"/>
    </row>
    <row r="16" spans="1:11" ht="14.25" customHeight="1" x14ac:dyDescent="0.15">
      <c r="A16" s="33">
        <v>1438</v>
      </c>
      <c r="B16" s="33">
        <v>97.199996999999996</v>
      </c>
      <c r="C16" s="31"/>
      <c r="D16" s="33">
        <f t="shared" si="1"/>
        <v>-3.4710204928788554E-3</v>
      </c>
      <c r="E16" s="33">
        <f t="shared" si="2"/>
        <v>1.555241349124967E-2</v>
      </c>
      <c r="F16" s="33">
        <f t="shared" si="0"/>
        <v>-3.4796329240675661</v>
      </c>
      <c r="G16" s="31"/>
      <c r="H16" s="31"/>
      <c r="I16" s="31"/>
      <c r="J16" s="31"/>
      <c r="K16" s="31"/>
    </row>
    <row r="17" spans="1:11" ht="14.25" customHeight="1" x14ac:dyDescent="0.15">
      <c r="A17" s="33">
        <v>1430.75</v>
      </c>
      <c r="B17" s="33">
        <v>95.349997999999999</v>
      </c>
      <c r="C17" s="31"/>
      <c r="D17" s="33">
        <f t="shared" si="1"/>
        <v>-5.0544769917803952E-3</v>
      </c>
      <c r="E17" s="33">
        <f t="shared" si="2"/>
        <v>-1.9216369531121488E-2</v>
      </c>
      <c r="F17" s="33">
        <f t="shared" si="0"/>
        <v>-9.0639737523494954</v>
      </c>
      <c r="G17" s="31"/>
      <c r="H17" s="31"/>
      <c r="I17" s="31"/>
      <c r="J17" s="31"/>
      <c r="K17" s="31"/>
    </row>
    <row r="18" spans="1:11" ht="14.25" customHeight="1" x14ac:dyDescent="0.15">
      <c r="A18" s="33">
        <v>1440</v>
      </c>
      <c r="B18" s="33">
        <v>95.5</v>
      </c>
      <c r="C18" s="31"/>
      <c r="D18" s="33">
        <f t="shared" si="1"/>
        <v>6.4443312808346543E-3</v>
      </c>
      <c r="E18" s="33">
        <f t="shared" si="2"/>
        <v>1.5719364156106131E-3</v>
      </c>
      <c r="F18" s="33">
        <f t="shared" si="0"/>
        <v>9.4299569720927146</v>
      </c>
      <c r="G18" s="31"/>
      <c r="H18" s="31"/>
      <c r="I18" s="31"/>
      <c r="J18" s="31"/>
      <c r="K18" s="31"/>
    </row>
    <row r="19" spans="1:11" ht="14.25" customHeight="1" x14ac:dyDescent="0.15">
      <c r="A19" s="33">
        <v>1432.599976</v>
      </c>
      <c r="B19" s="33">
        <v>95.099997999999999</v>
      </c>
      <c r="C19" s="31"/>
      <c r="D19" s="33">
        <f t="shared" si="1"/>
        <v>-5.1521551424528944E-3</v>
      </c>
      <c r="E19" s="33">
        <f t="shared" si="2"/>
        <v>-4.1972989658343477E-3</v>
      </c>
      <c r="F19" s="33">
        <f t="shared" si="0"/>
        <v>-7.780140456682541</v>
      </c>
      <c r="G19" s="31"/>
      <c r="H19" s="31"/>
      <c r="I19" s="31"/>
      <c r="J19" s="31"/>
      <c r="K19" s="31"/>
    </row>
    <row r="20" spans="1:11" ht="14.25" customHeight="1" x14ac:dyDescent="0.15">
      <c r="A20" s="33">
        <v>1442</v>
      </c>
      <c r="B20" s="33">
        <v>94.949996999999996</v>
      </c>
      <c r="C20" s="31"/>
      <c r="D20" s="33">
        <f t="shared" si="1"/>
        <v>6.5400804173008633E-3</v>
      </c>
      <c r="E20" s="33">
        <f t="shared" si="2"/>
        <v>-1.5785428581324228E-3</v>
      </c>
      <c r="F20" s="33">
        <f t="shared" si="0"/>
        <v>9.2809133221038014</v>
      </c>
      <c r="G20" s="31"/>
      <c r="H20" s="31"/>
      <c r="I20" s="31"/>
      <c r="J20" s="31"/>
      <c r="K20" s="31"/>
    </row>
    <row r="21" spans="1:11" ht="14.25" customHeight="1" x14ac:dyDescent="0.15">
      <c r="A21" s="33">
        <v>1464.900024</v>
      </c>
      <c r="B21" s="33">
        <v>94.349997999999999</v>
      </c>
      <c r="C21" s="31"/>
      <c r="D21" s="33">
        <f t="shared" si="1"/>
        <v>1.5755958274200687E-2</v>
      </c>
      <c r="E21" s="33">
        <f t="shared" si="2"/>
        <v>-6.3391550458270305E-3</v>
      </c>
      <c r="F21" s="33">
        <f t="shared" si="0"/>
        <v>22.482804388124116</v>
      </c>
      <c r="G21" s="31"/>
      <c r="H21" s="31"/>
      <c r="I21" s="31"/>
      <c r="J21" s="31"/>
      <c r="K21" s="31"/>
    </row>
    <row r="22" spans="1:11" ht="14.25" customHeight="1" x14ac:dyDescent="0.15">
      <c r="A22" s="33">
        <v>1487.6999510000001</v>
      </c>
      <c r="B22" s="33">
        <v>95.650002000000001</v>
      </c>
      <c r="C22" s="31"/>
      <c r="D22" s="33">
        <f t="shared" si="1"/>
        <v>1.5444273107354243E-2</v>
      </c>
      <c r="E22" s="33">
        <f t="shared" si="2"/>
        <v>1.3684466178937081E-2</v>
      </c>
      <c r="F22" s="33">
        <f t="shared" si="0"/>
        <v>24.28536356242579</v>
      </c>
      <c r="G22" s="31"/>
      <c r="H22" s="31"/>
      <c r="I22" s="31"/>
      <c r="J22" s="31"/>
      <c r="K22" s="31"/>
    </row>
    <row r="23" spans="1:11" ht="14.25" customHeight="1" x14ac:dyDescent="0.15">
      <c r="A23" s="33">
        <v>1496.900024</v>
      </c>
      <c r="B23" s="33">
        <v>94.75</v>
      </c>
      <c r="C23" s="31"/>
      <c r="D23" s="33">
        <f t="shared" si="1"/>
        <v>6.1650487278758371E-3</v>
      </c>
      <c r="E23" s="33">
        <f t="shared" si="2"/>
        <v>-9.4538728332920399E-3</v>
      </c>
      <c r="F23" s="33">
        <f t="shared" si="0"/>
        <v>8.3327071377640891</v>
      </c>
      <c r="G23" s="31"/>
      <c r="H23" s="31"/>
      <c r="I23" s="31"/>
      <c r="J23" s="31"/>
      <c r="K23" s="31"/>
    </row>
    <row r="24" spans="1:11" ht="14.25" customHeight="1" x14ac:dyDescent="0.15">
      <c r="A24" s="33">
        <v>1488</v>
      </c>
      <c r="B24" s="33">
        <v>92.949996999999996</v>
      </c>
      <c r="C24" s="31"/>
      <c r="D24" s="33">
        <f t="shared" si="1"/>
        <v>-5.9633825612879898E-3</v>
      </c>
      <c r="E24" s="33">
        <f t="shared" si="2"/>
        <v>-1.9180162070500151E-2</v>
      </c>
      <c r="F24" s="33">
        <f t="shared" si="0"/>
        <v>-10.656309258109033</v>
      </c>
      <c r="G24" s="31"/>
      <c r="H24" s="31"/>
      <c r="I24" s="31"/>
      <c r="J24" s="31"/>
      <c r="K24" s="31"/>
    </row>
    <row r="25" spans="1:11" ht="14.25" customHeight="1" x14ac:dyDescent="0.15">
      <c r="A25" s="33">
        <v>1471.650024</v>
      </c>
      <c r="B25" s="33">
        <v>91.900002000000001</v>
      </c>
      <c r="C25" s="31"/>
      <c r="D25" s="33">
        <f t="shared" si="1"/>
        <v>-1.1048699807302262E-2</v>
      </c>
      <c r="E25" s="33">
        <f t="shared" si="2"/>
        <v>-1.1360630767608761E-2</v>
      </c>
      <c r="F25" s="33">
        <f t="shared" si="0"/>
        <v>-17.303861326849677</v>
      </c>
      <c r="G25" s="31"/>
      <c r="H25" s="31"/>
      <c r="I25" s="31"/>
      <c r="J25" s="31"/>
      <c r="K25" s="31"/>
    </row>
    <row r="26" spans="1:11" ht="14.25" customHeight="1" x14ac:dyDescent="0.15">
      <c r="A26" s="33">
        <v>1502.849976</v>
      </c>
      <c r="B26" s="33">
        <v>90.5</v>
      </c>
      <c r="C26" s="31"/>
      <c r="D26" s="33">
        <f t="shared" si="1"/>
        <v>2.0979052817989011E-2</v>
      </c>
      <c r="E26" s="33">
        <f t="shared" si="2"/>
        <v>-1.5351200418546321E-2</v>
      </c>
      <c r="F26" s="33">
        <f t="shared" si="0"/>
        <v>30.139085386139076</v>
      </c>
      <c r="G26" s="31"/>
      <c r="H26" s="31"/>
      <c r="I26" s="31"/>
      <c r="J26" s="31"/>
      <c r="K26" s="31"/>
    </row>
    <row r="27" spans="1:11" ht="14.25" customHeight="1" x14ac:dyDescent="0.15">
      <c r="A27" s="33">
        <v>1511.650024</v>
      </c>
      <c r="B27" s="33">
        <v>91.199996999999996</v>
      </c>
      <c r="C27" s="31"/>
      <c r="D27" s="33">
        <f t="shared" si="1"/>
        <v>5.8384959349904609E-3</v>
      </c>
      <c r="E27" s="33">
        <f t="shared" si="2"/>
        <v>7.7050134796678828E-3</v>
      </c>
      <c r="F27" s="33">
        <f t="shared" si="0"/>
        <v>9.5284597264829038</v>
      </c>
      <c r="G27" s="31"/>
      <c r="H27" s="31"/>
      <c r="I27" s="31"/>
      <c r="J27" s="31"/>
      <c r="K27" s="31"/>
    </row>
    <row r="28" spans="1:11" ht="14.25" customHeight="1" x14ac:dyDescent="0.15">
      <c r="A28" s="33">
        <v>1501</v>
      </c>
      <c r="B28" s="33">
        <v>93.699996999999996</v>
      </c>
      <c r="C28" s="31"/>
      <c r="D28" s="33">
        <f t="shared" si="1"/>
        <v>-7.0702327052524112E-3</v>
      </c>
      <c r="E28" s="33">
        <f t="shared" si="2"/>
        <v>2.704329304175181E-2</v>
      </c>
      <c r="F28" s="33">
        <f t="shared" si="0"/>
        <v>-8.0784628137016039</v>
      </c>
      <c r="G28" s="31"/>
      <c r="H28" s="31"/>
      <c r="I28" s="31"/>
      <c r="J28" s="31"/>
      <c r="K28" s="31"/>
    </row>
    <row r="29" spans="1:11" ht="14.25" customHeight="1" x14ac:dyDescent="0.15">
      <c r="A29" s="33">
        <v>1494.349976</v>
      </c>
      <c r="B29" s="33">
        <v>93.5</v>
      </c>
      <c r="C29" s="31"/>
      <c r="D29" s="33">
        <f t="shared" si="1"/>
        <v>-4.4402390232293129E-3</v>
      </c>
      <c r="E29" s="33">
        <f t="shared" si="2"/>
        <v>-2.136720932658865E-3</v>
      </c>
      <c r="F29" s="33">
        <f t="shared" si="0"/>
        <v>-6.8350544850005912</v>
      </c>
      <c r="G29" s="31"/>
      <c r="H29" s="31"/>
      <c r="I29" s="31"/>
      <c r="J29" s="31"/>
      <c r="K29" s="31"/>
    </row>
    <row r="30" spans="1:11" ht="14.25" customHeight="1" x14ac:dyDescent="0.15">
      <c r="A30" s="33">
        <v>1467.900024</v>
      </c>
      <c r="B30" s="33">
        <v>90.150002000000001</v>
      </c>
      <c r="C30" s="31"/>
      <c r="D30" s="33">
        <f t="shared" si="1"/>
        <v>-1.7858489297157543E-2</v>
      </c>
      <c r="E30" s="33">
        <f t="shared" si="2"/>
        <v>-3.64864644600685E-2</v>
      </c>
      <c r="F30" s="33">
        <f t="shared" si="0"/>
        <v>-29.503731711949406</v>
      </c>
      <c r="G30" s="31"/>
      <c r="H30" s="31"/>
      <c r="I30" s="31"/>
      <c r="J30" s="31"/>
      <c r="K30" s="31"/>
    </row>
    <row r="31" spans="1:11" ht="14.25" customHeight="1" x14ac:dyDescent="0.15">
      <c r="A31" s="33">
        <v>1481</v>
      </c>
      <c r="B31" s="33">
        <v>88.849997999999999</v>
      </c>
      <c r="C31" s="31"/>
      <c r="D31" s="33">
        <f t="shared" si="1"/>
        <v>8.8847109547238162E-3</v>
      </c>
      <c r="E31" s="33">
        <f t="shared" si="2"/>
        <v>-1.4525439743760823E-2</v>
      </c>
      <c r="F31" s="33">
        <f t="shared" si="0"/>
        <v>11.867671631763702</v>
      </c>
      <c r="G31" s="31"/>
      <c r="H31" s="31"/>
      <c r="I31" s="31"/>
      <c r="J31" s="31"/>
      <c r="K31" s="31"/>
    </row>
    <row r="32" spans="1:11" ht="14.25" customHeight="1" x14ac:dyDescent="0.15">
      <c r="A32" s="33">
        <v>1471.900024</v>
      </c>
      <c r="B32" s="33">
        <v>85.699996999999996</v>
      </c>
      <c r="C32" s="31"/>
      <c r="D32" s="33">
        <f t="shared" si="1"/>
        <v>-6.1634357638023496E-3</v>
      </c>
      <c r="E32" s="33">
        <f t="shared" si="2"/>
        <v>-3.6096741492912886E-2</v>
      </c>
      <c r="F32" s="33">
        <f t="shared" si="0"/>
        <v>-12.165451886315546</v>
      </c>
      <c r="G32" s="31"/>
      <c r="H32" s="31"/>
      <c r="I32" s="31"/>
      <c r="J32" s="31"/>
      <c r="K32" s="31"/>
    </row>
    <row r="33" spans="1:11" ht="14.25" customHeight="1" x14ac:dyDescent="0.15">
      <c r="A33" s="33">
        <v>1401.3000489999999</v>
      </c>
      <c r="B33" s="33">
        <v>83.800003000000004</v>
      </c>
      <c r="C33" s="31"/>
      <c r="D33" s="33">
        <f t="shared" si="1"/>
        <v>-4.915368736029492E-2</v>
      </c>
      <c r="E33" s="33">
        <f t="shared" si="2"/>
        <v>-2.2419747310339695E-2</v>
      </c>
      <c r="F33" s="33">
        <f t="shared" si="0"/>
        <v>-70.757839398377655</v>
      </c>
      <c r="G33" s="31"/>
      <c r="H33" s="31"/>
      <c r="I33" s="31"/>
      <c r="J33" s="31"/>
      <c r="K33" s="31"/>
    </row>
    <row r="34" spans="1:11" ht="14.25" customHeight="1" x14ac:dyDescent="0.15">
      <c r="A34" s="33">
        <v>1408.75</v>
      </c>
      <c r="B34" s="33">
        <v>84.5</v>
      </c>
      <c r="C34" s="31"/>
      <c r="D34" s="33">
        <f t="shared" si="1"/>
        <v>5.3023742102844221E-3</v>
      </c>
      <c r="E34" s="33">
        <f t="shared" si="2"/>
        <v>8.3184910755687153E-3</v>
      </c>
      <c r="F34" s="33">
        <f t="shared" si="0"/>
        <v>8.172632164623737</v>
      </c>
      <c r="G34" s="31"/>
      <c r="H34" s="31"/>
      <c r="I34" s="31"/>
      <c r="J34" s="31"/>
      <c r="K34" s="31"/>
    </row>
    <row r="35" spans="1:11" ht="14.25" customHeight="1" x14ac:dyDescent="0.15">
      <c r="A35" s="33">
        <v>1482.5</v>
      </c>
      <c r="B35" s="33">
        <v>85.699996999999996</v>
      </c>
      <c r="C35" s="31"/>
      <c r="D35" s="33">
        <f t="shared" si="1"/>
        <v>5.1027065517894481E-2</v>
      </c>
      <c r="E35" s="33">
        <f t="shared" si="2"/>
        <v>1.4101256234771015E-2</v>
      </c>
      <c r="F35" s="33">
        <f t="shared" si="0"/>
        <v>76.856102247294672</v>
      </c>
      <c r="G35" s="31"/>
      <c r="H35" s="31"/>
      <c r="I35" s="31"/>
      <c r="J35" s="31"/>
      <c r="K35" s="31"/>
    </row>
    <row r="36" spans="1:11" ht="14.25" customHeight="1" x14ac:dyDescent="0.15">
      <c r="A36" s="33">
        <v>1578.5</v>
      </c>
      <c r="B36" s="33">
        <v>87.099997999999999</v>
      </c>
      <c r="C36" s="31"/>
      <c r="D36" s="33">
        <f t="shared" si="1"/>
        <v>6.2745177126165882E-2</v>
      </c>
      <c r="E36" s="33">
        <f t="shared" si="2"/>
        <v>1.620407029844528E-2</v>
      </c>
      <c r="F36" s="33">
        <f t="shared" si="0"/>
        <v>100.45463658423928</v>
      </c>
      <c r="G36" s="31"/>
      <c r="H36" s="31"/>
      <c r="I36" s="31"/>
      <c r="J36" s="31"/>
      <c r="K36" s="31"/>
    </row>
    <row r="37" spans="1:11" ht="14.25" customHeight="1" x14ac:dyDescent="0.15">
      <c r="A37" s="33">
        <v>1581.6999510000001</v>
      </c>
      <c r="B37" s="33">
        <v>86.699996999999996</v>
      </c>
      <c r="C37" s="31"/>
      <c r="D37" s="33">
        <f t="shared" si="1"/>
        <v>2.0251579920702264E-3</v>
      </c>
      <c r="E37" s="33">
        <f t="shared" si="2"/>
        <v>-4.6030117119249744E-3</v>
      </c>
      <c r="F37" s="33">
        <f t="shared" si="0"/>
        <v>2.8041111952098752</v>
      </c>
      <c r="G37" s="31"/>
      <c r="H37" s="31"/>
      <c r="I37" s="31"/>
      <c r="J37" s="31"/>
      <c r="K37" s="31"/>
    </row>
    <row r="38" spans="1:11" ht="14.25" customHeight="1" x14ac:dyDescent="0.15">
      <c r="A38" s="33">
        <v>1588</v>
      </c>
      <c r="B38" s="33">
        <v>88.199996999999996</v>
      </c>
      <c r="C38" s="31"/>
      <c r="D38" s="33">
        <f t="shared" si="1"/>
        <v>3.975175816964327E-3</v>
      </c>
      <c r="E38" s="33">
        <f t="shared" si="2"/>
        <v>1.7153079814720133E-2</v>
      </c>
      <c r="F38" s="33">
        <f t="shared" si="0"/>
        <v>7.8254807855384279</v>
      </c>
      <c r="G38" s="31"/>
      <c r="H38" s="31"/>
      <c r="I38" s="31"/>
      <c r="J38" s="31"/>
      <c r="K38" s="31"/>
    </row>
    <row r="39" spans="1:11" ht="14.25" customHeight="1" x14ac:dyDescent="0.15">
      <c r="A39" s="33">
        <v>1618.25</v>
      </c>
      <c r="B39" s="33">
        <v>92</v>
      </c>
      <c r="C39" s="31"/>
      <c r="D39" s="33">
        <f t="shared" si="1"/>
        <v>1.8869955618538565E-2</v>
      </c>
      <c r="E39" s="33">
        <f t="shared" si="2"/>
        <v>4.2181648049900732E-2</v>
      </c>
      <c r="F39" s="33">
        <f t="shared" si="0"/>
        <v>34.417017300290901</v>
      </c>
      <c r="G39" s="31"/>
      <c r="H39" s="31"/>
      <c r="I39" s="31"/>
      <c r="J39" s="31"/>
      <c r="K39" s="31"/>
    </row>
    <row r="40" spans="1:11" ht="14.25" customHeight="1" x14ac:dyDescent="0.15">
      <c r="A40" s="33">
        <v>1631.650024</v>
      </c>
      <c r="B40" s="33">
        <v>90.300003000000004</v>
      </c>
      <c r="C40" s="31"/>
      <c r="D40" s="33">
        <f t="shared" si="1"/>
        <v>8.2464690231534247E-3</v>
      </c>
      <c r="E40" s="33">
        <f t="shared" si="2"/>
        <v>-1.8651083403509731E-2</v>
      </c>
      <c r="F40" s="33">
        <f t="shared" si="0"/>
        <v>11.771158492253363</v>
      </c>
      <c r="G40" s="31"/>
      <c r="H40" s="31"/>
      <c r="I40" s="31"/>
      <c r="J40" s="31"/>
      <c r="K40" s="31"/>
    </row>
    <row r="41" spans="1:11" ht="14.25" customHeight="1" x14ac:dyDescent="0.15">
      <c r="A41" s="33">
        <v>1628</v>
      </c>
      <c r="B41" s="33">
        <v>88.800003000000004</v>
      </c>
      <c r="C41" s="31"/>
      <c r="D41" s="33">
        <f t="shared" si="1"/>
        <v>-2.2395198862873284E-3</v>
      </c>
      <c r="E41" s="33">
        <f t="shared" si="2"/>
        <v>-1.6750809863623005E-2</v>
      </c>
      <c r="F41" s="33">
        <f t="shared" si="0"/>
        <v>-5.1334103410179228</v>
      </c>
      <c r="G41" s="31"/>
      <c r="H41" s="31"/>
      <c r="I41" s="31"/>
      <c r="J41" s="31"/>
      <c r="K41" s="31"/>
    </row>
    <row r="42" spans="1:11" ht="14.25" customHeight="1" x14ac:dyDescent="0.15">
      <c r="A42" s="33">
        <v>1614.849976</v>
      </c>
      <c r="B42" s="33">
        <v>90.400002000000001</v>
      </c>
      <c r="C42" s="31"/>
      <c r="D42" s="33">
        <f t="shared" si="1"/>
        <v>-8.1102093383015397E-3</v>
      </c>
      <c r="E42" s="33">
        <f t="shared" si="2"/>
        <v>1.7857605740116834E-2</v>
      </c>
      <c r="F42" s="33">
        <f t="shared" si="0"/>
        <v>-11.482443760689444</v>
      </c>
      <c r="G42" s="31"/>
      <c r="H42" s="31"/>
      <c r="I42" s="31"/>
      <c r="J42" s="31"/>
      <c r="K42" s="31"/>
    </row>
    <row r="43" spans="1:11" ht="14.25" customHeight="1" x14ac:dyDescent="0.15">
      <c r="A43" s="33">
        <v>1597.8000489999999</v>
      </c>
      <c r="B43" s="33">
        <v>89.699996999999996</v>
      </c>
      <c r="C43" s="31"/>
      <c r="D43" s="33">
        <f t="shared" si="1"/>
        <v>-1.0614344509075706E-2</v>
      </c>
      <c r="E43" s="33">
        <f t="shared" si="2"/>
        <v>-7.7735539020906321E-3</v>
      </c>
      <c r="F43" s="33">
        <f t="shared" si="0"/>
        <v>-17.65688793840091</v>
      </c>
      <c r="G43" s="31"/>
      <c r="H43" s="31"/>
      <c r="I43" s="31"/>
      <c r="J43" s="31"/>
      <c r="K43" s="31"/>
    </row>
    <row r="44" spans="1:11" ht="14.25" customHeight="1" x14ac:dyDescent="0.15">
      <c r="A44" s="33">
        <v>1592.5</v>
      </c>
      <c r="B44" s="33">
        <v>93.800003000000004</v>
      </c>
      <c r="C44" s="31"/>
      <c r="D44" s="33">
        <f t="shared" si="1"/>
        <v>-3.3226052687899432E-3</v>
      </c>
      <c r="E44" s="33">
        <f t="shared" si="2"/>
        <v>4.4694152375187216E-2</v>
      </c>
      <c r="F44" s="33">
        <f t="shared" si="0"/>
        <v>-1.0989372636729664</v>
      </c>
      <c r="G44" s="31"/>
      <c r="H44" s="31"/>
      <c r="I44" s="31"/>
      <c r="J44" s="31"/>
      <c r="K44" s="31"/>
    </row>
    <row r="45" spans="1:11" ht="14.25" customHeight="1" x14ac:dyDescent="0.15">
      <c r="A45" s="33">
        <v>1625</v>
      </c>
      <c r="B45" s="33">
        <v>91.550003000000004</v>
      </c>
      <c r="C45" s="31"/>
      <c r="D45" s="33">
        <f t="shared" si="1"/>
        <v>2.0202707317519469E-2</v>
      </c>
      <c r="E45" s="33">
        <f t="shared" si="2"/>
        <v>-2.4279584105622993E-2</v>
      </c>
      <c r="F45" s="33">
        <f t="shared" si="0"/>
        <v>30.606603393260599</v>
      </c>
      <c r="G45" s="31"/>
      <c r="H45" s="31"/>
      <c r="I45" s="31"/>
      <c r="J45" s="31"/>
      <c r="K45" s="31"/>
    </row>
    <row r="46" spans="1:11" ht="14.25" customHeight="1" x14ac:dyDescent="0.15">
      <c r="A46" s="33">
        <v>1641</v>
      </c>
      <c r="B46" s="33">
        <v>89.050003000000004</v>
      </c>
      <c r="C46" s="31"/>
      <c r="D46" s="33">
        <f t="shared" si="1"/>
        <v>9.7979963262530296E-3</v>
      </c>
      <c r="E46" s="33">
        <f t="shared" si="2"/>
        <v>-2.7687260464888987E-2</v>
      </c>
      <c r="F46" s="33">
        <f t="shared" si="0"/>
        <v>13.612961343921075</v>
      </c>
      <c r="G46" s="31"/>
      <c r="H46" s="31"/>
      <c r="I46" s="31"/>
      <c r="J46" s="31"/>
      <c r="K46" s="31"/>
    </row>
    <row r="47" spans="1:11" ht="14.25" customHeight="1" x14ac:dyDescent="0.15">
      <c r="A47" s="33">
        <v>1621.8000489999999</v>
      </c>
      <c r="B47" s="33">
        <v>90.650002000000001</v>
      </c>
      <c r="C47" s="31"/>
      <c r="D47" s="33">
        <f t="shared" si="1"/>
        <v>-1.1769138366291267E-2</v>
      </c>
      <c r="E47" s="33">
        <f t="shared" si="2"/>
        <v>1.7807915839130148E-2</v>
      </c>
      <c r="F47" s="33">
        <f t="shared" si="0"/>
        <v>-17.472901572705975</v>
      </c>
      <c r="G47" s="31"/>
      <c r="H47" s="31"/>
      <c r="I47" s="31"/>
      <c r="J47" s="31"/>
      <c r="K47" s="31"/>
    </row>
    <row r="48" spans="1:11" ht="14.25" customHeight="1" x14ac:dyDescent="0.15">
      <c r="A48" s="33">
        <v>1605.9499510000001</v>
      </c>
      <c r="B48" s="33">
        <v>89.300003000000004</v>
      </c>
      <c r="C48" s="31"/>
      <c r="D48" s="33">
        <f t="shared" si="1"/>
        <v>-9.8212224635893901E-3</v>
      </c>
      <c r="E48" s="33">
        <f t="shared" si="2"/>
        <v>-1.5004437786661348E-2</v>
      </c>
      <c r="F48" s="33">
        <f t="shared" si="0"/>
        <v>-17.112288073523651</v>
      </c>
      <c r="G48" s="31"/>
      <c r="H48" s="31"/>
      <c r="I48" s="31"/>
      <c r="J48" s="31"/>
      <c r="K48" s="31"/>
    </row>
    <row r="49" spans="1:11" ht="14.25" customHeight="1" x14ac:dyDescent="0.15">
      <c r="A49" s="33">
        <v>1564.1999510000001</v>
      </c>
      <c r="B49" s="33">
        <v>88.5</v>
      </c>
      <c r="C49" s="31"/>
      <c r="D49" s="33">
        <f t="shared" si="1"/>
        <v>-2.6340971418617083E-2</v>
      </c>
      <c r="E49" s="33">
        <f t="shared" si="2"/>
        <v>-8.9989694631938712E-3</v>
      </c>
      <c r="F49" s="33">
        <f t="shared" si="0"/>
        <v>-41.998954999785902</v>
      </c>
      <c r="G49" s="31"/>
      <c r="H49" s="31"/>
      <c r="I49" s="31"/>
      <c r="J49" s="31"/>
      <c r="K49" s="31"/>
    </row>
    <row r="50" spans="1:11" ht="14.25" customHeight="1" x14ac:dyDescent="0.15">
      <c r="A50" s="33">
        <v>1573.900024</v>
      </c>
      <c r="B50" s="33">
        <v>86.25</v>
      </c>
      <c r="C50" s="31"/>
      <c r="D50" s="33">
        <f t="shared" si="1"/>
        <v>6.1821509647070278E-3</v>
      </c>
      <c r="E50" s="33">
        <f t="shared" si="2"/>
        <v>-2.575249610241474E-2</v>
      </c>
      <c r="F50" s="33">
        <f t="shared" si="0"/>
        <v>7.5089347628907444</v>
      </c>
      <c r="G50" s="31"/>
      <c r="H50" s="31"/>
      <c r="I50" s="31"/>
      <c r="J50" s="31"/>
      <c r="K50" s="31"/>
    </row>
    <row r="51" spans="1:11" ht="14.25" customHeight="1" x14ac:dyDescent="0.15">
      <c r="A51" s="33">
        <v>1557.6999510000001</v>
      </c>
      <c r="B51" s="33">
        <v>84.75</v>
      </c>
      <c r="C51" s="31"/>
      <c r="D51" s="33">
        <f t="shared" si="1"/>
        <v>-1.034628793037534E-2</v>
      </c>
      <c r="E51" s="33">
        <f t="shared" si="2"/>
        <v>-1.7544309650909508E-2</v>
      </c>
      <c r="F51" s="33">
        <f t="shared" si="0"/>
        <v>-17.603292445092141</v>
      </c>
      <c r="G51" s="31"/>
      <c r="H51" s="31"/>
      <c r="I51" s="31"/>
      <c r="J51" s="31"/>
      <c r="K51" s="31"/>
    </row>
    <row r="52" spans="1:11" ht="14.25" customHeight="1" x14ac:dyDescent="0.15">
      <c r="A52" s="33">
        <v>1613.9499510000001</v>
      </c>
      <c r="B52" s="33">
        <v>85.150002000000001</v>
      </c>
      <c r="C52" s="31"/>
      <c r="D52" s="33">
        <f t="shared" si="1"/>
        <v>3.5474217179490848E-2</v>
      </c>
      <c r="E52" s="33">
        <f t="shared" si="2"/>
        <v>4.7086843360998496E-3</v>
      </c>
      <c r="F52" s="33">
        <f t="shared" si="0"/>
        <v>57.654555559238887</v>
      </c>
      <c r="G52" s="31"/>
      <c r="H52" s="31"/>
      <c r="I52" s="31"/>
      <c r="J52" s="31"/>
      <c r="K52" s="31"/>
    </row>
    <row r="53" spans="1:11" ht="14.25" customHeight="1" x14ac:dyDescent="0.15">
      <c r="A53" s="33">
        <v>1636.25</v>
      </c>
      <c r="B53" s="33">
        <v>86.699996999999996</v>
      </c>
      <c r="C53" s="31"/>
      <c r="D53" s="33">
        <f t="shared" si="1"/>
        <v>1.3722478168694E-2</v>
      </c>
      <c r="E53" s="33">
        <f t="shared" si="2"/>
        <v>1.8039418587760047E-2</v>
      </c>
      <c r="F53" s="33">
        <f t="shared" si="0"/>
        <v>24.017422440966097</v>
      </c>
      <c r="G53" s="31"/>
      <c r="H53" s="31"/>
      <c r="I53" s="31"/>
      <c r="J53" s="31"/>
      <c r="K53" s="31"/>
    </row>
    <row r="54" spans="1:11" ht="14.25" customHeight="1" x14ac:dyDescent="0.15">
      <c r="A54" s="33">
        <v>1588.900024</v>
      </c>
      <c r="B54" s="33">
        <v>84.75</v>
      </c>
      <c r="C54" s="31"/>
      <c r="D54" s="33">
        <f t="shared" si="1"/>
        <v>-2.9365070224999033E-2</v>
      </c>
      <c r="E54" s="33">
        <f t="shared" si="2"/>
        <v>-2.2748102923859762E-2</v>
      </c>
      <c r="F54" s="33">
        <f t="shared" si="0"/>
        <v>-48.586062508059769</v>
      </c>
      <c r="G54" s="31"/>
      <c r="H54" s="31"/>
      <c r="I54" s="31"/>
      <c r="J54" s="31"/>
      <c r="K54" s="31"/>
    </row>
    <row r="55" spans="1:11" ht="14.25" customHeight="1" x14ac:dyDescent="0.15">
      <c r="A55" s="33">
        <v>1572.5500489999999</v>
      </c>
      <c r="B55" s="33">
        <v>84.949996999999996</v>
      </c>
      <c r="C55" s="31"/>
      <c r="D55" s="33">
        <f t="shared" si="1"/>
        <v>-1.034343126804734E-2</v>
      </c>
      <c r="E55" s="33">
        <f t="shared" si="2"/>
        <v>2.3570665424895612E-3</v>
      </c>
      <c r="F55" s="33">
        <f t="shared" si="0"/>
        <v>-16.065330551682688</v>
      </c>
      <c r="G55" s="31"/>
      <c r="H55" s="31"/>
      <c r="I55" s="31"/>
      <c r="J55" s="31"/>
      <c r="K55" s="31"/>
    </row>
    <row r="56" spans="1:11" ht="14.25" customHeight="1" x14ac:dyDescent="0.15">
      <c r="A56" s="33">
        <v>1587.5</v>
      </c>
      <c r="B56" s="33">
        <v>84.900002000000001</v>
      </c>
      <c r="C56" s="31"/>
      <c r="D56" s="33">
        <f t="shared" si="1"/>
        <v>9.4619150357834834E-3</v>
      </c>
      <c r="E56" s="33">
        <f t="shared" si="2"/>
        <v>-5.8869592862187425E-4</v>
      </c>
      <c r="F56" s="33">
        <f t="shared" si="0"/>
        <v>14.970809833788891</v>
      </c>
      <c r="G56" s="31"/>
      <c r="H56" s="31"/>
      <c r="I56" s="31"/>
      <c r="J56" s="31"/>
      <c r="K56" s="31"/>
    </row>
    <row r="57" spans="1:11" ht="14.25" customHeight="1" x14ac:dyDescent="0.15">
      <c r="A57" s="33">
        <v>1596</v>
      </c>
      <c r="B57" s="33">
        <v>89.800003000000004</v>
      </c>
      <c r="C57" s="31"/>
      <c r="D57" s="33">
        <f t="shared" si="1"/>
        <v>5.340047242907371E-3</v>
      </c>
      <c r="E57" s="33">
        <f t="shared" si="2"/>
        <v>5.6110891841298464E-2</v>
      </c>
      <c r="F57" s="33">
        <f t="shared" si="0"/>
        <v>13.561473655361443</v>
      </c>
      <c r="G57" s="31"/>
      <c r="H57" s="31"/>
      <c r="I57" s="31"/>
      <c r="J57" s="31"/>
      <c r="K57" s="31"/>
    </row>
    <row r="58" spans="1:11" ht="14.25" customHeight="1" x14ac:dyDescent="0.15">
      <c r="A58" s="33">
        <v>1571</v>
      </c>
      <c r="B58" s="33">
        <v>90.599997999999999</v>
      </c>
      <c r="C58" s="31"/>
      <c r="D58" s="33">
        <f t="shared" si="1"/>
        <v>-1.5788139754132902E-2</v>
      </c>
      <c r="E58" s="33">
        <f t="shared" si="2"/>
        <v>8.869182258152428E-3</v>
      </c>
      <c r="F58" s="33">
        <f t="shared" si="0"/>
        <v>-23.999619658892541</v>
      </c>
      <c r="G58" s="31"/>
      <c r="H58" s="31"/>
      <c r="I58" s="31"/>
      <c r="J58" s="31"/>
      <c r="K58" s="31"/>
    </row>
    <row r="59" spans="1:11" ht="14.25" customHeight="1" x14ac:dyDescent="0.15">
      <c r="A59" s="33">
        <v>1545.599976</v>
      </c>
      <c r="B59" s="33">
        <v>87.949996999999996</v>
      </c>
      <c r="C59" s="31"/>
      <c r="D59" s="33">
        <f t="shared" si="1"/>
        <v>-1.6300190325318095E-2</v>
      </c>
      <c r="E59" s="33">
        <f t="shared" si="2"/>
        <v>-2.9685753900601571E-2</v>
      </c>
      <c r="F59" s="33">
        <f t="shared" si="0"/>
        <v>-27.804435742107724</v>
      </c>
      <c r="G59" s="31"/>
      <c r="H59" s="31"/>
      <c r="I59" s="31"/>
      <c r="J59" s="31"/>
      <c r="K59" s="31"/>
    </row>
    <row r="60" spans="1:11" ht="14.25" customHeight="1" x14ac:dyDescent="0.15">
      <c r="A60" s="33">
        <v>1555</v>
      </c>
      <c r="B60" s="33">
        <v>86.349997999999999</v>
      </c>
      <c r="C60" s="31"/>
      <c r="D60" s="33">
        <f t="shared" si="1"/>
        <v>6.0633766830314618E-3</v>
      </c>
      <c r="E60" s="33">
        <f t="shared" si="2"/>
        <v>-1.8359655642141107E-2</v>
      </c>
      <c r="F60" s="33">
        <f t="shared" si="0"/>
        <v>7.8431945141343506</v>
      </c>
      <c r="G60" s="31"/>
      <c r="H60" s="31"/>
      <c r="I60" s="31"/>
      <c r="J60" s="31"/>
      <c r="K60" s="31"/>
    </row>
    <row r="61" spans="1:11" ht="14.25" customHeight="1" x14ac:dyDescent="0.15">
      <c r="A61" s="33">
        <v>1565.6999510000001</v>
      </c>
      <c r="B61" s="33">
        <v>85.400002000000001</v>
      </c>
      <c r="C61" s="31"/>
      <c r="D61" s="33">
        <f t="shared" si="1"/>
        <v>6.8574314082362163E-3</v>
      </c>
      <c r="E61" s="33">
        <f t="shared" si="2"/>
        <v>-1.1062657217407814E-2</v>
      </c>
      <c r="F61" s="33">
        <f t="shared" si="0"/>
        <v>9.7919290713693634</v>
      </c>
      <c r="G61" s="31"/>
      <c r="H61" s="31"/>
      <c r="I61" s="31"/>
      <c r="J61" s="31"/>
      <c r="K61" s="31"/>
    </row>
    <row r="62" spans="1:11" ht="14.25" customHeight="1" x14ac:dyDescent="0.15">
      <c r="A62" s="33">
        <v>1575</v>
      </c>
      <c r="B62" s="33">
        <v>85.900002000000001</v>
      </c>
      <c r="C62" s="31"/>
      <c r="D62" s="33">
        <f t="shared" si="1"/>
        <v>5.9222952381626079E-3</v>
      </c>
      <c r="E62" s="33">
        <f t="shared" si="2"/>
        <v>5.8377280593687473E-3</v>
      </c>
      <c r="F62" s="33">
        <f t="shared" si="0"/>
        <v>9.8290758520813384</v>
      </c>
      <c r="G62" s="31"/>
      <c r="H62" s="31"/>
      <c r="I62" s="31"/>
      <c r="J62" s="31"/>
      <c r="K62" s="31"/>
    </row>
    <row r="63" spans="1:11" ht="14.25" customHeight="1" x14ac:dyDescent="0.15">
      <c r="A63" s="33">
        <v>1600</v>
      </c>
      <c r="B63" s="33">
        <v>84.199996999999996</v>
      </c>
      <c r="C63" s="31"/>
      <c r="D63" s="33">
        <f t="shared" si="1"/>
        <v>1.5748356968139112E-2</v>
      </c>
      <c r="E63" s="33">
        <f t="shared" si="2"/>
        <v>-1.9988966654269798E-2</v>
      </c>
      <c r="F63" s="33">
        <f t="shared" si="0"/>
        <v>23.514300216699962</v>
      </c>
      <c r="G63" s="31"/>
      <c r="H63" s="31"/>
      <c r="I63" s="31"/>
      <c r="J63" s="31"/>
      <c r="K63" s="31"/>
    </row>
    <row r="64" spans="1:11" ht="14.25" customHeight="1" x14ac:dyDescent="0.15">
      <c r="A64" s="33">
        <v>1548.400024</v>
      </c>
      <c r="B64" s="33">
        <v>83.25</v>
      </c>
      <c r="C64" s="31"/>
      <c r="D64" s="33">
        <f t="shared" si="1"/>
        <v>-3.278147402450883E-2</v>
      </c>
      <c r="E64" s="33">
        <f t="shared" si="2"/>
        <v>-1.1346756758273464E-2</v>
      </c>
      <c r="F64" s="33">
        <f t="shared" si="0"/>
        <v>-51.703452666431112</v>
      </c>
      <c r="G64" s="31"/>
      <c r="H64" s="31"/>
      <c r="I64" s="31"/>
      <c r="J64" s="31"/>
      <c r="K64" s="31"/>
    </row>
    <row r="65" spans="1:11" ht="14.25" customHeight="1" x14ac:dyDescent="0.15">
      <c r="A65" s="33">
        <v>1540.400024</v>
      </c>
      <c r="B65" s="33">
        <v>80.599997999999999</v>
      </c>
      <c r="C65" s="31"/>
      <c r="D65" s="33">
        <f t="shared" si="1"/>
        <v>-5.180016682241266E-3</v>
      </c>
      <c r="E65" s="33">
        <f t="shared" si="2"/>
        <v>-3.2349504161866743E-2</v>
      </c>
      <c r="F65" s="33">
        <f t="shared" si="0"/>
        <v>-10.586667792392298</v>
      </c>
      <c r="G65" s="31"/>
      <c r="H65" s="31"/>
      <c r="I65" s="31"/>
      <c r="J65" s="31"/>
      <c r="K65" s="31"/>
    </row>
    <row r="66" spans="1:11" ht="14.25" customHeight="1" x14ac:dyDescent="0.15">
      <c r="A66" s="33">
        <v>1539</v>
      </c>
      <c r="B66" s="33">
        <v>81.800003000000004</v>
      </c>
      <c r="C66" s="31"/>
      <c r="D66" s="33">
        <f t="shared" si="1"/>
        <v>-9.0928368224320994E-4</v>
      </c>
      <c r="E66" s="33">
        <f t="shared" si="2"/>
        <v>1.4778655584830783E-2</v>
      </c>
      <c r="F66" s="33">
        <f t="shared" ref="F66:F129" si="3">A66*D66+B66*E66</f>
        <v>-0.19049351579717522</v>
      </c>
      <c r="G66" s="31"/>
      <c r="H66" s="31"/>
      <c r="I66" s="31"/>
      <c r="J66" s="31"/>
      <c r="K66" s="31"/>
    </row>
    <row r="67" spans="1:11" ht="14.25" customHeight="1" x14ac:dyDescent="0.15">
      <c r="A67" s="33">
        <v>1522.0500489999999</v>
      </c>
      <c r="B67" s="33">
        <v>79</v>
      </c>
      <c r="C67" s="31"/>
      <c r="D67" s="33">
        <f t="shared" ref="D67:D130" si="4">LN(A67/A66)</f>
        <v>-1.1074712252254823E-2</v>
      </c>
      <c r="E67" s="33">
        <f t="shared" ref="E67:E130" si="5">LN(B67/B66)</f>
        <v>-3.4829427816495846E-2</v>
      </c>
      <c r="F67" s="33">
        <f t="shared" si="3"/>
        <v>-19.607791123708527</v>
      </c>
      <c r="G67" s="31"/>
      <c r="H67" s="31"/>
      <c r="I67" s="31"/>
      <c r="J67" s="31"/>
      <c r="K67" s="31"/>
    </row>
    <row r="68" spans="1:11" ht="14.25" customHeight="1" x14ac:dyDescent="0.15">
      <c r="A68" s="33">
        <v>1511.1999510000001</v>
      </c>
      <c r="B68" s="33">
        <v>74.300003000000004</v>
      </c>
      <c r="C68" s="31"/>
      <c r="D68" s="33">
        <f t="shared" si="4"/>
        <v>-7.1541378238883513E-3</v>
      </c>
      <c r="E68" s="33">
        <f t="shared" si="5"/>
        <v>-6.1336860366458128E-2</v>
      </c>
      <c r="F68" s="33">
        <f t="shared" si="3"/>
        <v>-15.368661638145745</v>
      </c>
      <c r="G68" s="31"/>
      <c r="H68" s="31"/>
      <c r="I68" s="31"/>
      <c r="J68" s="31"/>
      <c r="K68" s="31"/>
    </row>
    <row r="69" spans="1:11" ht="14.25" customHeight="1" x14ac:dyDescent="0.15">
      <c r="A69" s="33">
        <v>1494.900024</v>
      </c>
      <c r="B69" s="33">
        <v>77</v>
      </c>
      <c r="C69" s="31"/>
      <c r="D69" s="33">
        <f t="shared" si="4"/>
        <v>-1.0844673752681968E-2</v>
      </c>
      <c r="E69" s="33">
        <f t="shared" si="5"/>
        <v>3.5694429753120434E-2</v>
      </c>
      <c r="F69" s="33">
        <f t="shared" si="3"/>
        <v>-13.463231962166171</v>
      </c>
      <c r="G69" s="31"/>
      <c r="H69" s="31"/>
      <c r="I69" s="31"/>
      <c r="J69" s="31"/>
      <c r="K69" s="31"/>
    </row>
    <row r="70" spans="1:11" ht="14.25" customHeight="1" x14ac:dyDescent="0.15">
      <c r="A70" s="33">
        <v>1507.4499510000001</v>
      </c>
      <c r="B70" s="33">
        <v>77.900002000000001</v>
      </c>
      <c r="C70" s="31"/>
      <c r="D70" s="33">
        <f t="shared" si="4"/>
        <v>8.3601180401542009E-3</v>
      </c>
      <c r="E70" s="33">
        <f t="shared" si="5"/>
        <v>1.1620556696959257E-2</v>
      </c>
      <c r="F70" s="33">
        <f t="shared" si="3"/>
        <v>13.507700919918907</v>
      </c>
      <c r="G70" s="31"/>
      <c r="H70" s="31"/>
      <c r="I70" s="31"/>
      <c r="J70" s="31"/>
      <c r="K70" s="31"/>
    </row>
    <row r="71" spans="1:11" ht="14.25" customHeight="1" x14ac:dyDescent="0.15">
      <c r="A71" s="33">
        <v>1506.4499510000001</v>
      </c>
      <c r="B71" s="33">
        <v>73.949996999999996</v>
      </c>
      <c r="C71" s="31"/>
      <c r="D71" s="33">
        <f t="shared" si="4"/>
        <v>-6.6359206955256896E-4</v>
      </c>
      <c r="E71" s="33">
        <f t="shared" si="5"/>
        <v>-5.2036829961786595E-2</v>
      </c>
      <c r="F71" s="33">
        <f t="shared" si="3"/>
        <v>-4.8477916602250843</v>
      </c>
      <c r="G71" s="31"/>
      <c r="H71" s="31"/>
      <c r="I71" s="31"/>
      <c r="J71" s="31"/>
      <c r="K71" s="31"/>
    </row>
    <row r="72" spans="1:11" ht="14.25" customHeight="1" x14ac:dyDescent="0.15">
      <c r="A72" s="33">
        <v>1495.5500489999999</v>
      </c>
      <c r="B72" s="33">
        <v>72.550003000000004</v>
      </c>
      <c r="C72" s="31"/>
      <c r="D72" s="33">
        <f t="shared" si="4"/>
        <v>-7.2617920714429319E-3</v>
      </c>
      <c r="E72" s="33">
        <f t="shared" si="5"/>
        <v>-1.9113127907867997E-2</v>
      </c>
      <c r="F72" s="33">
        <f t="shared" si="3"/>
        <v>-12.247030975329494</v>
      </c>
      <c r="G72" s="31"/>
      <c r="H72" s="31"/>
      <c r="I72" s="31"/>
      <c r="J72" s="31"/>
      <c r="K72" s="31"/>
    </row>
    <row r="73" spans="1:11" ht="14.25" customHeight="1" x14ac:dyDescent="0.15">
      <c r="A73" s="33">
        <v>1499</v>
      </c>
      <c r="B73" s="33">
        <v>70.75</v>
      </c>
      <c r="C73" s="31"/>
      <c r="D73" s="33">
        <f t="shared" si="4"/>
        <v>2.3041541933849136E-3</v>
      </c>
      <c r="E73" s="33">
        <f t="shared" si="5"/>
        <v>-2.5123484157641623E-2</v>
      </c>
      <c r="F73" s="33">
        <f t="shared" si="3"/>
        <v>1.6764406317308407</v>
      </c>
      <c r="G73" s="31"/>
      <c r="H73" s="31"/>
      <c r="I73" s="31"/>
      <c r="J73" s="31"/>
      <c r="K73" s="31"/>
    </row>
    <row r="74" spans="1:11" ht="14.25" customHeight="1" x14ac:dyDescent="0.15">
      <c r="A74" s="33">
        <v>1562.5500489999999</v>
      </c>
      <c r="B74" s="33">
        <v>70.099997999999999</v>
      </c>
      <c r="C74" s="31"/>
      <c r="D74" s="33">
        <f t="shared" si="4"/>
        <v>4.1520914354965861E-2</v>
      </c>
      <c r="E74" s="33">
        <f t="shared" si="5"/>
        <v>-9.2297710134734492E-3</v>
      </c>
      <c r="F74" s="33">
        <f t="shared" si="3"/>
        <v>64.231499830291767</v>
      </c>
      <c r="G74" s="31"/>
      <c r="H74" s="31"/>
      <c r="I74" s="31"/>
      <c r="J74" s="31"/>
      <c r="K74" s="31"/>
    </row>
    <row r="75" spans="1:11" ht="14.25" customHeight="1" x14ac:dyDescent="0.15">
      <c r="A75" s="33">
        <v>1548</v>
      </c>
      <c r="B75" s="33">
        <v>71.199996999999996</v>
      </c>
      <c r="C75" s="31"/>
      <c r="D75" s="33">
        <f t="shared" si="4"/>
        <v>-9.3553583078910801E-3</v>
      </c>
      <c r="E75" s="33">
        <f t="shared" si="5"/>
        <v>1.5570010773224136E-2</v>
      </c>
      <c r="F75" s="33">
        <f t="shared" si="3"/>
        <v>-13.373509940271866</v>
      </c>
      <c r="G75" s="31"/>
      <c r="H75" s="31"/>
      <c r="I75" s="31"/>
      <c r="J75" s="31"/>
      <c r="K75" s="31"/>
    </row>
    <row r="76" spans="1:11" ht="14.25" customHeight="1" x14ac:dyDescent="0.15">
      <c r="A76" s="33">
        <v>1499.400024</v>
      </c>
      <c r="B76" s="33">
        <v>72.599997999999999</v>
      </c>
      <c r="C76" s="31"/>
      <c r="D76" s="33">
        <f t="shared" si="4"/>
        <v>-3.1898731074308288E-2</v>
      </c>
      <c r="E76" s="33">
        <f t="shared" si="5"/>
        <v>1.9472117999443071E-2</v>
      </c>
      <c r="F76" s="33">
        <f t="shared" si="3"/>
        <v>-46.415282410572061</v>
      </c>
      <c r="G76" s="31"/>
      <c r="H76" s="31"/>
      <c r="I76" s="31"/>
      <c r="J76" s="31"/>
      <c r="K76" s="31"/>
    </row>
    <row r="77" spans="1:11" ht="14.25" customHeight="1" x14ac:dyDescent="0.15">
      <c r="A77" s="33">
        <v>1485</v>
      </c>
      <c r="B77" s="33">
        <v>71.199996999999996</v>
      </c>
      <c r="C77" s="31"/>
      <c r="D77" s="33">
        <f t="shared" si="4"/>
        <v>-9.6502718385641749E-3</v>
      </c>
      <c r="E77" s="33">
        <f t="shared" si="5"/>
        <v>-1.9472117999442935E-2</v>
      </c>
      <c r="F77" s="33">
        <f t="shared" si="3"/>
        <v>-15.717068423411781</v>
      </c>
      <c r="G77" s="31"/>
      <c r="H77" s="31"/>
      <c r="I77" s="31"/>
      <c r="J77" s="31"/>
      <c r="K77" s="31"/>
    </row>
    <row r="78" spans="1:11" ht="14.25" customHeight="1" x14ac:dyDescent="0.15">
      <c r="A78" s="33">
        <v>1462.650024</v>
      </c>
      <c r="B78" s="33">
        <v>69.800003000000004</v>
      </c>
      <c r="C78" s="31"/>
      <c r="D78" s="33">
        <f t="shared" si="4"/>
        <v>-1.5164896878988879E-2</v>
      </c>
      <c r="E78" s="33">
        <f t="shared" si="5"/>
        <v>-1.9858723534829089E-2</v>
      </c>
      <c r="F78" s="33">
        <f t="shared" si="3"/>
        <v>-23.567075746317851</v>
      </c>
      <c r="G78" s="31"/>
      <c r="H78" s="31"/>
      <c r="I78" s="31"/>
      <c r="J78" s="31"/>
      <c r="K78" s="31"/>
    </row>
    <row r="79" spans="1:11" ht="14.25" customHeight="1" x14ac:dyDescent="0.15">
      <c r="A79" s="33">
        <v>1456.6999510000001</v>
      </c>
      <c r="B79" s="33">
        <v>72.400002000000001</v>
      </c>
      <c r="C79" s="31"/>
      <c r="D79" s="33">
        <f t="shared" si="4"/>
        <v>-4.076305540583771E-3</v>
      </c>
      <c r="E79" s="33">
        <f t="shared" si="5"/>
        <v>3.6572274267711022E-2</v>
      </c>
      <c r="F79" s="33">
        <f t="shared" si="3"/>
        <v>-3.2901213511025809</v>
      </c>
      <c r="G79" s="31"/>
      <c r="H79" s="31"/>
      <c r="I79" s="31"/>
      <c r="J79" s="31"/>
      <c r="K79" s="31"/>
    </row>
    <row r="80" spans="1:11" ht="14.25" customHeight="1" x14ac:dyDescent="0.15">
      <c r="A80" s="33">
        <v>1460.900024</v>
      </c>
      <c r="B80" s="33">
        <v>72.199996999999996</v>
      </c>
      <c r="C80" s="31"/>
      <c r="D80" s="33">
        <f t="shared" si="4"/>
        <v>2.8791307494701623E-3</v>
      </c>
      <c r="E80" s="33">
        <f t="shared" si="5"/>
        <v>-2.7663226684466339E-3</v>
      </c>
      <c r="F80" s="33">
        <f t="shared" si="3"/>
        <v>4.0063936926372188</v>
      </c>
      <c r="G80" s="31"/>
      <c r="H80" s="31"/>
      <c r="I80" s="31"/>
      <c r="J80" s="31"/>
      <c r="K80" s="31"/>
    </row>
    <row r="81" spans="1:11" ht="14.25" customHeight="1" x14ac:dyDescent="0.15">
      <c r="A81" s="33">
        <v>1432.8000489999999</v>
      </c>
      <c r="B81" s="33">
        <v>71.449996999999996</v>
      </c>
      <c r="C81" s="31"/>
      <c r="D81" s="33">
        <f t="shared" si="4"/>
        <v>-1.9422094621424382E-2</v>
      </c>
      <c r="E81" s="33">
        <f t="shared" si="5"/>
        <v>-1.0442141959061431E-2</v>
      </c>
      <c r="F81" s="33">
        <f t="shared" si="3"/>
        <v>-28.574069136908001</v>
      </c>
      <c r="G81" s="31"/>
      <c r="H81" s="31"/>
      <c r="I81" s="31"/>
      <c r="J81" s="31"/>
      <c r="K81" s="31"/>
    </row>
    <row r="82" spans="1:11" ht="14.25" customHeight="1" x14ac:dyDescent="0.15">
      <c r="A82" s="33">
        <v>1399</v>
      </c>
      <c r="B82" s="33">
        <v>69</v>
      </c>
      <c r="C82" s="31"/>
      <c r="D82" s="33">
        <f t="shared" si="4"/>
        <v>-2.3872910279791843E-2</v>
      </c>
      <c r="E82" s="33">
        <f t="shared" si="5"/>
        <v>-3.4891357791212288E-2</v>
      </c>
      <c r="F82" s="33">
        <f t="shared" si="3"/>
        <v>-35.805705169022431</v>
      </c>
      <c r="G82" s="31"/>
      <c r="H82" s="31"/>
      <c r="I82" s="31"/>
      <c r="J82" s="31"/>
      <c r="K82" s="31"/>
    </row>
    <row r="83" spans="1:11" ht="14.25" customHeight="1" x14ac:dyDescent="0.15">
      <c r="A83" s="33">
        <v>1406.4499510000001</v>
      </c>
      <c r="B83" s="33">
        <v>70.449996999999996</v>
      </c>
      <c r="C83" s="31"/>
      <c r="D83" s="33">
        <f t="shared" si="4"/>
        <v>5.3110685573598809E-3</v>
      </c>
      <c r="E83" s="33">
        <f t="shared" si="5"/>
        <v>2.0796691164036474E-2</v>
      </c>
      <c r="F83" s="33">
        <f t="shared" si="3"/>
        <v>8.9348789423727411</v>
      </c>
      <c r="G83" s="31"/>
      <c r="H83" s="31"/>
      <c r="I83" s="31"/>
      <c r="J83" s="31"/>
      <c r="K83" s="31"/>
    </row>
    <row r="84" spans="1:11" ht="14.25" customHeight="1" x14ac:dyDescent="0.15">
      <c r="A84" s="33">
        <v>1436.6999510000001</v>
      </c>
      <c r="B84" s="33">
        <v>68.25</v>
      </c>
      <c r="C84" s="31"/>
      <c r="D84" s="33">
        <f t="shared" si="4"/>
        <v>2.1280018687894513E-2</v>
      </c>
      <c r="E84" s="33">
        <f t="shared" si="5"/>
        <v>-3.1725761696226693E-2</v>
      </c>
      <c r="F84" s="33">
        <f t="shared" si="3"/>
        <v>28.40771857040966</v>
      </c>
      <c r="G84" s="31"/>
      <c r="H84" s="31"/>
      <c r="I84" s="31"/>
      <c r="J84" s="31"/>
      <c r="K84" s="31"/>
    </row>
    <row r="85" spans="1:11" ht="14.25" customHeight="1" x14ac:dyDescent="0.15">
      <c r="A85" s="33">
        <v>1445</v>
      </c>
      <c r="B85" s="33">
        <v>68.199996999999996</v>
      </c>
      <c r="C85" s="31"/>
      <c r="D85" s="33">
        <f t="shared" si="4"/>
        <v>5.7605386357969844E-3</v>
      </c>
      <c r="E85" s="33">
        <f t="shared" si="5"/>
        <v>-7.3291320392352875E-4</v>
      </c>
      <c r="F85" s="33">
        <f t="shared" si="3"/>
        <v>8.2739936504177969</v>
      </c>
      <c r="G85" s="31"/>
      <c r="H85" s="31"/>
      <c r="I85" s="31"/>
      <c r="J85" s="31"/>
      <c r="K85" s="31"/>
    </row>
    <row r="86" spans="1:11" ht="14.25" customHeight="1" x14ac:dyDescent="0.15">
      <c r="A86" s="33">
        <v>1417.6999510000001</v>
      </c>
      <c r="B86" s="33">
        <v>63</v>
      </c>
      <c r="C86" s="31"/>
      <c r="D86" s="33">
        <f t="shared" si="4"/>
        <v>-1.9073515985971904E-2</v>
      </c>
      <c r="E86" s="33">
        <f t="shared" si="5"/>
        <v>-7.9309794469612921E-2</v>
      </c>
      <c r="F86" s="33">
        <f t="shared" si="3"/>
        <v>-32.037039730295703</v>
      </c>
      <c r="G86" s="31"/>
      <c r="H86" s="31"/>
      <c r="I86" s="31"/>
      <c r="J86" s="31"/>
      <c r="K86" s="31"/>
    </row>
    <row r="87" spans="1:11" ht="14.25" customHeight="1" x14ac:dyDescent="0.15">
      <c r="A87" s="33">
        <v>1426.400024</v>
      </c>
      <c r="B87" s="33">
        <v>63.400002000000001</v>
      </c>
      <c r="C87" s="31"/>
      <c r="D87" s="33">
        <f t="shared" si="4"/>
        <v>6.1179988139447722E-3</v>
      </c>
      <c r="E87" s="33">
        <f t="shared" si="5"/>
        <v>6.3291665973884137E-3</v>
      </c>
      <c r="F87" s="33">
        <f t="shared" si="3"/>
        <v>9.1279828299755543</v>
      </c>
      <c r="G87" s="31"/>
      <c r="H87" s="31"/>
      <c r="I87" s="31"/>
      <c r="J87" s="31"/>
      <c r="K87" s="31"/>
    </row>
    <row r="88" spans="1:11" ht="14.25" customHeight="1" x14ac:dyDescent="0.15">
      <c r="A88" s="33">
        <v>1426.8000489999999</v>
      </c>
      <c r="B88" s="33">
        <v>60.900002000000001</v>
      </c>
      <c r="C88" s="31"/>
      <c r="D88" s="33">
        <f t="shared" si="4"/>
        <v>2.804044528151248E-4</v>
      </c>
      <c r="E88" s="33">
        <f t="shared" si="5"/>
        <v>-4.0230685432347764E-2</v>
      </c>
      <c r="F88" s="33">
        <f t="shared" si="3"/>
        <v>-2.0499677362749114</v>
      </c>
      <c r="G88" s="31"/>
      <c r="H88" s="31"/>
      <c r="I88" s="31"/>
      <c r="J88" s="31"/>
      <c r="K88" s="31"/>
    </row>
    <row r="89" spans="1:11" ht="14.25" customHeight="1" x14ac:dyDescent="0.15">
      <c r="A89" s="33">
        <v>1434.599976</v>
      </c>
      <c r="B89" s="33">
        <v>61.299999</v>
      </c>
      <c r="C89" s="31"/>
      <c r="D89" s="33">
        <f t="shared" si="4"/>
        <v>5.4518391356112427E-3</v>
      </c>
      <c r="E89" s="33">
        <f t="shared" si="5"/>
        <v>6.5466190723786353E-3</v>
      </c>
      <c r="F89" s="33">
        <f t="shared" si="3"/>
        <v>8.2225160356939409</v>
      </c>
      <c r="G89" s="31"/>
      <c r="H89" s="31"/>
      <c r="I89" s="31"/>
      <c r="J89" s="31"/>
      <c r="K89" s="31"/>
    </row>
    <row r="90" spans="1:11" ht="14.25" customHeight="1" x14ac:dyDescent="0.15">
      <c r="A90" s="33">
        <v>1429</v>
      </c>
      <c r="B90" s="33">
        <v>63.650002000000001</v>
      </c>
      <c r="C90" s="31"/>
      <c r="D90" s="33">
        <f t="shared" si="4"/>
        <v>-3.9111490330645668E-3</v>
      </c>
      <c r="E90" s="33">
        <f t="shared" si="5"/>
        <v>3.7619529796301406E-2</v>
      </c>
      <c r="F90" s="33">
        <f t="shared" si="3"/>
        <v>-3.1945488214756219</v>
      </c>
      <c r="G90" s="31"/>
      <c r="H90" s="31"/>
      <c r="I90" s="31"/>
      <c r="J90" s="31"/>
      <c r="K90" s="31"/>
    </row>
    <row r="91" spans="1:11" ht="14.25" customHeight="1" x14ac:dyDescent="0.15">
      <c r="A91" s="33">
        <v>1442</v>
      </c>
      <c r="B91" s="33">
        <v>65</v>
      </c>
      <c r="C91" s="31"/>
      <c r="D91" s="33">
        <f t="shared" si="4"/>
        <v>9.0561399150270484E-3</v>
      </c>
      <c r="E91" s="33">
        <f t="shared" si="5"/>
        <v>2.0987913470383888E-2</v>
      </c>
      <c r="F91" s="33">
        <f t="shared" si="3"/>
        <v>14.423168133043957</v>
      </c>
      <c r="G91" s="31"/>
      <c r="H91" s="31"/>
      <c r="I91" s="31"/>
      <c r="J91" s="31"/>
      <c r="K91" s="31"/>
    </row>
    <row r="92" spans="1:11" ht="14.25" customHeight="1" x14ac:dyDescent="0.15">
      <c r="A92" s="33">
        <v>1479</v>
      </c>
      <c r="B92" s="33">
        <v>65.949996999999996</v>
      </c>
      <c r="C92" s="31"/>
      <c r="D92" s="33">
        <f t="shared" si="4"/>
        <v>2.5335144865905403E-2</v>
      </c>
      <c r="E92" s="33">
        <f t="shared" si="5"/>
        <v>1.4509563778678573E-2</v>
      </c>
      <c r="F92" s="33">
        <f t="shared" si="3"/>
        <v>38.427584944349249</v>
      </c>
      <c r="G92" s="31"/>
      <c r="H92" s="31"/>
      <c r="I92" s="31"/>
      <c r="J92" s="31"/>
      <c r="K92" s="31"/>
    </row>
    <row r="93" spans="1:11" ht="14.25" customHeight="1" x14ac:dyDescent="0.15">
      <c r="A93" s="33">
        <v>1503.650024</v>
      </c>
      <c r="B93" s="33">
        <v>66.099997999999999</v>
      </c>
      <c r="C93" s="31"/>
      <c r="D93" s="33">
        <f t="shared" si="4"/>
        <v>1.6529317912371732E-2</v>
      </c>
      <c r="E93" s="33">
        <f t="shared" si="5"/>
        <v>2.2718829261383108E-3</v>
      </c>
      <c r="F93" s="33">
        <f t="shared" si="3"/>
        <v>25.004480732515361</v>
      </c>
      <c r="G93" s="31"/>
      <c r="H93" s="31"/>
      <c r="I93" s="31"/>
      <c r="J93" s="31"/>
      <c r="K93" s="31"/>
    </row>
    <row r="94" spans="1:11" ht="14.25" customHeight="1" x14ac:dyDescent="0.15">
      <c r="A94" s="33">
        <v>1453.8000489999999</v>
      </c>
      <c r="B94" s="33">
        <v>64</v>
      </c>
      <c r="C94" s="31"/>
      <c r="D94" s="33">
        <f t="shared" si="4"/>
        <v>-3.3714649867863287E-2</v>
      </c>
      <c r="E94" s="33">
        <f t="shared" si="5"/>
        <v>-3.2285633240782173E-2</v>
      </c>
      <c r="F94" s="33">
        <f t="shared" si="3"/>
        <v>-51.080640157327544</v>
      </c>
      <c r="G94" s="31"/>
      <c r="H94" s="31"/>
      <c r="I94" s="31"/>
      <c r="J94" s="31"/>
      <c r="K94" s="31"/>
    </row>
    <row r="95" spans="1:11" ht="14.25" customHeight="1" x14ac:dyDescent="0.15">
      <c r="A95" s="33">
        <v>1421.900024</v>
      </c>
      <c r="B95" s="33">
        <v>62.799999</v>
      </c>
      <c r="C95" s="31"/>
      <c r="D95" s="33">
        <f t="shared" si="4"/>
        <v>-2.2186829474155442E-2</v>
      </c>
      <c r="E95" s="33">
        <f t="shared" si="5"/>
        <v>-1.8928025809085876E-2</v>
      </c>
      <c r="F95" s="33">
        <f t="shared" si="3"/>
        <v>-32.736133363668102</v>
      </c>
      <c r="G95" s="31"/>
      <c r="H95" s="31"/>
      <c r="I95" s="31"/>
      <c r="J95" s="31"/>
      <c r="K95" s="31"/>
    </row>
    <row r="96" spans="1:11" ht="14.25" customHeight="1" x14ac:dyDescent="0.15">
      <c r="A96" s="33">
        <v>1423</v>
      </c>
      <c r="B96" s="33">
        <v>63.299999</v>
      </c>
      <c r="C96" s="31"/>
      <c r="D96" s="33">
        <f t="shared" si="4"/>
        <v>7.7329680869967507E-4</v>
      </c>
      <c r="E96" s="33">
        <f t="shared" si="5"/>
        <v>7.9302558017560632E-3</v>
      </c>
      <c r="F96" s="33">
        <f t="shared" si="3"/>
        <v>1.6023865431005406</v>
      </c>
      <c r="G96" s="31"/>
      <c r="H96" s="31"/>
      <c r="I96" s="31"/>
      <c r="J96" s="31"/>
      <c r="K96" s="31"/>
    </row>
    <row r="97" spans="1:11" ht="14.25" customHeight="1" x14ac:dyDescent="0.15">
      <c r="A97" s="33">
        <v>1409.599976</v>
      </c>
      <c r="B97" s="33">
        <v>63.599997999999999</v>
      </c>
      <c r="C97" s="31"/>
      <c r="D97" s="33">
        <f t="shared" si="4"/>
        <v>-9.461359934044216E-3</v>
      </c>
      <c r="E97" s="33">
        <f t="shared" si="5"/>
        <v>4.7281255471930657E-3</v>
      </c>
      <c r="F97" s="33">
        <f t="shared" si="3"/>
        <v>-13.03602396061086</v>
      </c>
      <c r="G97" s="31"/>
      <c r="H97" s="31"/>
      <c r="I97" s="31"/>
      <c r="J97" s="31"/>
      <c r="K97" s="31"/>
    </row>
    <row r="98" spans="1:11" ht="14.25" customHeight="1" x14ac:dyDescent="0.15">
      <c r="A98" s="33">
        <v>1410.8000489999999</v>
      </c>
      <c r="B98" s="33">
        <v>63.5</v>
      </c>
      <c r="C98" s="31"/>
      <c r="D98" s="33">
        <f t="shared" si="4"/>
        <v>8.5099493815492754E-4</v>
      </c>
      <c r="E98" s="33">
        <f t="shared" si="5"/>
        <v>-1.5735330008890985E-3</v>
      </c>
      <c r="F98" s="33">
        <f t="shared" si="3"/>
        <v>1.100664354891266</v>
      </c>
      <c r="G98" s="31"/>
      <c r="H98" s="31"/>
      <c r="I98" s="31"/>
      <c r="J98" s="31"/>
      <c r="K98" s="31"/>
    </row>
    <row r="99" spans="1:11" ht="14.25" customHeight="1" x14ac:dyDescent="0.15">
      <c r="A99" s="33">
        <v>1424.9499510000001</v>
      </c>
      <c r="B99" s="33">
        <v>63.400002000000001</v>
      </c>
      <c r="C99" s="31"/>
      <c r="D99" s="33">
        <f t="shared" si="4"/>
        <v>9.9797368867290456E-3</v>
      </c>
      <c r="E99" s="33">
        <f t="shared" si="5"/>
        <v>-1.5760129097248394E-3</v>
      </c>
      <c r="F99" s="33">
        <f t="shared" si="3"/>
        <v>14.120706366108866</v>
      </c>
      <c r="G99" s="31"/>
      <c r="H99" s="31"/>
      <c r="I99" s="31"/>
      <c r="J99" s="31"/>
      <c r="K99" s="31"/>
    </row>
    <row r="100" spans="1:11" ht="14.25" customHeight="1" x14ac:dyDescent="0.15">
      <c r="A100" s="33">
        <v>1430</v>
      </c>
      <c r="B100" s="33">
        <v>63.849997999999999</v>
      </c>
      <c r="C100" s="31"/>
      <c r="D100" s="33">
        <f t="shared" si="4"/>
        <v>3.5377532732607155E-3</v>
      </c>
      <c r="E100" s="33">
        <f t="shared" si="5"/>
        <v>7.072658166212378E-3</v>
      </c>
      <c r="F100" s="33">
        <f t="shared" si="3"/>
        <v>5.5105763905301677</v>
      </c>
      <c r="G100" s="31"/>
      <c r="H100" s="31"/>
      <c r="I100" s="31"/>
      <c r="J100" s="31"/>
      <c r="K100" s="31"/>
    </row>
    <row r="101" spans="1:11" ht="14.25" customHeight="1" x14ac:dyDescent="0.15">
      <c r="A101" s="33">
        <v>1424.1999510000001</v>
      </c>
      <c r="B101" s="33">
        <v>70.199996999999996</v>
      </c>
      <c r="C101" s="31"/>
      <c r="D101" s="33">
        <f t="shared" si="4"/>
        <v>-4.0642261112092621E-3</v>
      </c>
      <c r="E101" s="33">
        <f t="shared" si="5"/>
        <v>9.4811717141588273E-2</v>
      </c>
      <c r="F101" s="33">
        <f t="shared" si="3"/>
        <v>0.86751163046719348</v>
      </c>
      <c r="G101" s="31"/>
      <c r="H101" s="31"/>
      <c r="I101" s="31"/>
      <c r="J101" s="31"/>
      <c r="K101" s="31"/>
    </row>
    <row r="102" spans="1:11" ht="14.25" customHeight="1" x14ac:dyDescent="0.15">
      <c r="A102" s="33">
        <v>1408.599976</v>
      </c>
      <c r="B102" s="33">
        <v>73.400002000000001</v>
      </c>
      <c r="C102" s="31"/>
      <c r="D102" s="33">
        <f t="shared" si="4"/>
        <v>-1.1013931869627815E-2</v>
      </c>
      <c r="E102" s="33">
        <f t="shared" si="5"/>
        <v>4.4575694571704245E-2</v>
      </c>
      <c r="F102" s="33">
        <f t="shared" si="3"/>
        <v>-12.242368096508894</v>
      </c>
      <c r="G102" s="31"/>
      <c r="H102" s="31"/>
      <c r="I102" s="31"/>
      <c r="J102" s="31"/>
      <c r="K102" s="31"/>
    </row>
    <row r="103" spans="1:11" ht="14.25" customHeight="1" x14ac:dyDescent="0.15">
      <c r="A103" s="33">
        <v>1398.900024</v>
      </c>
      <c r="B103" s="33">
        <v>73.25</v>
      </c>
      <c r="C103" s="31"/>
      <c r="D103" s="33">
        <f t="shared" si="4"/>
        <v>-6.9100556343940044E-3</v>
      </c>
      <c r="E103" s="33">
        <f t="shared" si="5"/>
        <v>-2.0457149712492955E-3</v>
      </c>
      <c r="F103" s="33">
        <f t="shared" si="3"/>
        <v>-9.8163256144391191</v>
      </c>
      <c r="G103" s="31"/>
      <c r="H103" s="31"/>
      <c r="I103" s="31"/>
      <c r="J103" s="31"/>
      <c r="K103" s="31"/>
    </row>
    <row r="104" spans="1:11" ht="14.25" customHeight="1" x14ac:dyDescent="0.15">
      <c r="A104" s="33">
        <v>1442.599976</v>
      </c>
      <c r="B104" s="33">
        <v>71.400002000000001</v>
      </c>
      <c r="C104" s="31"/>
      <c r="D104" s="33">
        <f t="shared" si="4"/>
        <v>3.076079379422202E-2</v>
      </c>
      <c r="E104" s="33">
        <f t="shared" si="5"/>
        <v>-2.5580350540433856E-2</v>
      </c>
      <c r="F104" s="33">
        <f t="shared" si="3"/>
        <v>42.549083309537956</v>
      </c>
      <c r="G104" s="31"/>
      <c r="H104" s="31"/>
      <c r="I104" s="31"/>
      <c r="J104" s="31"/>
      <c r="K104" s="31"/>
    </row>
    <row r="105" spans="1:11" ht="14.25" customHeight="1" x14ac:dyDescent="0.15">
      <c r="A105" s="33">
        <v>1482.75</v>
      </c>
      <c r="B105" s="33">
        <v>77.349997999999999</v>
      </c>
      <c r="C105" s="31"/>
      <c r="D105" s="33">
        <f t="shared" si="4"/>
        <v>2.7451447285892296E-2</v>
      </c>
      <c r="E105" s="33">
        <f t="shared" si="5"/>
        <v>8.0042653805835473E-2</v>
      </c>
      <c r="F105" s="33">
        <f t="shared" si="3"/>
        <v>46.894932574952875</v>
      </c>
      <c r="G105" s="31"/>
      <c r="H105" s="31"/>
      <c r="I105" s="31"/>
      <c r="J105" s="31"/>
      <c r="K105" s="31"/>
    </row>
    <row r="106" spans="1:11" ht="14.25" customHeight="1" x14ac:dyDescent="0.15">
      <c r="A106" s="33">
        <v>1478.849976</v>
      </c>
      <c r="B106" s="33">
        <v>78.449996999999996</v>
      </c>
      <c r="C106" s="31"/>
      <c r="D106" s="33">
        <f t="shared" si="4"/>
        <v>-2.6337292585025779E-3</v>
      </c>
      <c r="E106" s="33">
        <f t="shared" si="5"/>
        <v>1.4120889775544614E-2</v>
      </c>
      <c r="F106" s="33">
        <f t="shared" si="3"/>
        <v>-2.7871066901982293</v>
      </c>
      <c r="G106" s="31"/>
      <c r="H106" s="31"/>
      <c r="I106" s="31"/>
      <c r="J106" s="31"/>
      <c r="K106" s="31"/>
    </row>
    <row r="107" spans="1:11" ht="14.25" customHeight="1" x14ac:dyDescent="0.15">
      <c r="A107" s="33">
        <v>1465.900024</v>
      </c>
      <c r="B107" s="33">
        <v>76.550003000000004</v>
      </c>
      <c r="C107" s="31"/>
      <c r="D107" s="33">
        <f t="shared" si="4"/>
        <v>-8.795337792153567E-3</v>
      </c>
      <c r="E107" s="33">
        <f t="shared" si="5"/>
        <v>-2.4517279644359159E-2</v>
      </c>
      <c r="F107" s="33">
        <f t="shared" si="3"/>
        <v>-14.769883710933554</v>
      </c>
      <c r="G107" s="31"/>
      <c r="H107" s="31"/>
      <c r="I107" s="31"/>
      <c r="J107" s="31"/>
      <c r="K107" s="31"/>
    </row>
    <row r="108" spans="1:11" ht="14.25" customHeight="1" x14ac:dyDescent="0.15">
      <c r="A108" s="33">
        <v>1501.900024</v>
      </c>
      <c r="B108" s="33">
        <v>77.199996999999996</v>
      </c>
      <c r="C108" s="31"/>
      <c r="D108" s="33">
        <f t="shared" si="4"/>
        <v>2.4261584523114069E-2</v>
      </c>
      <c r="E108" s="33">
        <f t="shared" si="5"/>
        <v>8.4552568768622369E-3</v>
      </c>
      <c r="F108" s="33">
        <f t="shared" si="3"/>
        <v>37.091220183071044</v>
      </c>
      <c r="G108" s="31"/>
      <c r="H108" s="31"/>
      <c r="I108" s="31"/>
      <c r="J108" s="31"/>
      <c r="K108" s="31"/>
    </row>
    <row r="109" spans="1:11" ht="14.25" customHeight="1" x14ac:dyDescent="0.15">
      <c r="A109" s="33">
        <v>1520.4499510000001</v>
      </c>
      <c r="B109" s="33">
        <v>82.150002000000001</v>
      </c>
      <c r="C109" s="31"/>
      <c r="D109" s="33">
        <f t="shared" si="4"/>
        <v>1.2275322238372665E-2</v>
      </c>
      <c r="E109" s="33">
        <f t="shared" si="5"/>
        <v>6.2147450658359783E-2</v>
      </c>
      <c r="F109" s="33">
        <f t="shared" si="3"/>
        <v>23.769426291722088</v>
      </c>
      <c r="G109" s="31"/>
      <c r="H109" s="31"/>
      <c r="I109" s="31"/>
      <c r="J109" s="31"/>
      <c r="K109" s="31"/>
    </row>
    <row r="110" spans="1:11" ht="14.25" customHeight="1" x14ac:dyDescent="0.15">
      <c r="A110" s="33">
        <v>1513.75</v>
      </c>
      <c r="B110" s="33">
        <v>83.900002000000001</v>
      </c>
      <c r="C110" s="31"/>
      <c r="D110" s="33">
        <f t="shared" si="4"/>
        <v>-4.4162955623645818E-3</v>
      </c>
      <c r="E110" s="33">
        <f t="shared" si="5"/>
        <v>2.1078768482076633E-2</v>
      </c>
      <c r="F110" s="33">
        <f t="shared" si="3"/>
        <v>-4.9166586897256188</v>
      </c>
      <c r="G110" s="31"/>
      <c r="H110" s="31"/>
      <c r="I110" s="31"/>
      <c r="J110" s="31"/>
      <c r="K110" s="31"/>
    </row>
    <row r="111" spans="1:11" ht="14.25" customHeight="1" x14ac:dyDescent="0.15">
      <c r="A111" s="33">
        <v>1487</v>
      </c>
      <c r="B111" s="33">
        <v>83.300003000000004</v>
      </c>
      <c r="C111" s="31"/>
      <c r="D111" s="33">
        <f t="shared" si="4"/>
        <v>-1.7829348407146901E-2</v>
      </c>
      <c r="E111" s="33">
        <f t="shared" si="5"/>
        <v>-7.1770521238602942E-3</v>
      </c>
      <c r="F111" s="33">
        <f t="shared" si="3"/>
        <v>-27.110089544876164</v>
      </c>
      <c r="G111" s="31"/>
      <c r="H111" s="31"/>
      <c r="I111" s="31"/>
      <c r="J111" s="31"/>
      <c r="K111" s="31"/>
    </row>
    <row r="112" spans="1:11" ht="14.25" customHeight="1" x14ac:dyDescent="0.15">
      <c r="A112" s="33">
        <v>1489</v>
      </c>
      <c r="B112" s="33">
        <v>81.900002000000001</v>
      </c>
      <c r="C112" s="31"/>
      <c r="D112" s="33">
        <f t="shared" si="4"/>
        <v>1.3440862238539562E-3</v>
      </c>
      <c r="E112" s="33">
        <f t="shared" si="5"/>
        <v>-1.6949569908154261E-2</v>
      </c>
      <c r="F112" s="33">
        <f t="shared" si="3"/>
        <v>0.61317457794156693</v>
      </c>
      <c r="G112" s="31"/>
      <c r="H112" s="31"/>
      <c r="I112" s="31"/>
      <c r="J112" s="31"/>
      <c r="K112" s="31"/>
    </row>
    <row r="113" spans="1:11" ht="14.25" customHeight="1" x14ac:dyDescent="0.15">
      <c r="A113" s="33">
        <v>1513</v>
      </c>
      <c r="B113" s="33">
        <v>80.75</v>
      </c>
      <c r="C113" s="31"/>
      <c r="D113" s="33">
        <f t="shared" si="4"/>
        <v>1.5989681104346905E-2</v>
      </c>
      <c r="E113" s="33">
        <f t="shared" si="5"/>
        <v>-1.4141053176281908E-2</v>
      </c>
      <c r="F113" s="33">
        <f t="shared" si="3"/>
        <v>23.050497466892104</v>
      </c>
      <c r="G113" s="31"/>
      <c r="H113" s="31"/>
      <c r="I113" s="31"/>
      <c r="J113" s="31"/>
      <c r="K113" s="31"/>
    </row>
    <row r="114" spans="1:11" ht="14.25" customHeight="1" x14ac:dyDescent="0.15">
      <c r="A114" s="33">
        <v>1519.5</v>
      </c>
      <c r="B114" s="33">
        <v>81.849997999999999</v>
      </c>
      <c r="C114" s="31"/>
      <c r="D114" s="33">
        <f t="shared" si="4"/>
        <v>4.2868985684918091E-3</v>
      </c>
      <c r="E114" s="33">
        <f t="shared" si="5"/>
        <v>1.3530317279435619E-2</v>
      </c>
      <c r="F114" s="33">
        <f t="shared" si="3"/>
        <v>7.6213988170844749</v>
      </c>
      <c r="G114" s="31"/>
      <c r="H114" s="31"/>
      <c r="I114" s="31"/>
      <c r="J114" s="31"/>
      <c r="K114" s="31"/>
    </row>
    <row r="115" spans="1:11" ht="14.25" customHeight="1" x14ac:dyDescent="0.15">
      <c r="A115" s="33">
        <v>1527</v>
      </c>
      <c r="B115" s="33">
        <v>80</v>
      </c>
      <c r="C115" s="31"/>
      <c r="D115" s="33">
        <f t="shared" si="4"/>
        <v>4.9236928617847411E-3</v>
      </c>
      <c r="E115" s="33">
        <f t="shared" si="5"/>
        <v>-2.2861644708320038E-2</v>
      </c>
      <c r="F115" s="33">
        <f t="shared" si="3"/>
        <v>5.6895474232796968</v>
      </c>
      <c r="G115" s="31"/>
      <c r="H115" s="31"/>
      <c r="I115" s="31"/>
      <c r="J115" s="31"/>
      <c r="K115" s="31"/>
    </row>
    <row r="116" spans="1:11" ht="14.25" customHeight="1" x14ac:dyDescent="0.15">
      <c r="A116" s="33">
        <v>1510.1999510000001</v>
      </c>
      <c r="B116" s="33">
        <v>77.400002000000001</v>
      </c>
      <c r="C116" s="31"/>
      <c r="D116" s="33">
        <f t="shared" si="4"/>
        <v>-1.1062966295341406E-2</v>
      </c>
      <c r="E116" s="33">
        <f t="shared" si="5"/>
        <v>-3.3039828238407246E-2</v>
      </c>
      <c r="F116" s="33">
        <f t="shared" si="3"/>
        <v>-19.264573928871624</v>
      </c>
      <c r="G116" s="31"/>
      <c r="H116" s="31"/>
      <c r="I116" s="31"/>
      <c r="J116" s="31"/>
      <c r="K116" s="31"/>
    </row>
    <row r="117" spans="1:11" ht="14.25" customHeight="1" x14ac:dyDescent="0.15">
      <c r="A117" s="33">
        <v>1524.9499510000001</v>
      </c>
      <c r="B117" s="33">
        <v>78.599997999999999</v>
      </c>
      <c r="C117" s="31"/>
      <c r="D117" s="33">
        <f t="shared" si="4"/>
        <v>9.7195305632719175E-3</v>
      </c>
      <c r="E117" s="33">
        <f t="shared" si="5"/>
        <v>1.5384867554393581E-2</v>
      </c>
      <c r="F117" s="33">
        <f t="shared" si="3"/>
        <v>16.031048215210113</v>
      </c>
      <c r="G117" s="31"/>
      <c r="H117" s="31"/>
      <c r="I117" s="31"/>
      <c r="J117" s="31"/>
      <c r="K117" s="31"/>
    </row>
    <row r="118" spans="1:11" ht="14.25" customHeight="1" x14ac:dyDescent="0.15">
      <c r="A118" s="33">
        <v>1520.650024</v>
      </c>
      <c r="B118" s="33">
        <v>81</v>
      </c>
      <c r="C118" s="31"/>
      <c r="D118" s="33">
        <f t="shared" si="4"/>
        <v>-2.8236996928942344E-3</v>
      </c>
      <c r="E118" s="33">
        <f t="shared" si="5"/>
        <v>3.0077480682570927E-2</v>
      </c>
      <c r="F118" s="33">
        <f t="shared" si="3"/>
        <v>-1.8575830704801648</v>
      </c>
      <c r="G118" s="31"/>
      <c r="H118" s="31"/>
      <c r="I118" s="31"/>
      <c r="J118" s="31"/>
      <c r="K118" s="31"/>
    </row>
    <row r="119" spans="1:11" ht="14.25" customHeight="1" x14ac:dyDescent="0.15">
      <c r="A119" s="33">
        <v>1514</v>
      </c>
      <c r="B119" s="33">
        <v>81.699996999999996</v>
      </c>
      <c r="C119" s="31"/>
      <c r="D119" s="33">
        <f t="shared" si="4"/>
        <v>-4.382735796274578E-3</v>
      </c>
      <c r="E119" s="33">
        <f t="shared" si="5"/>
        <v>8.6048104738115552E-3</v>
      </c>
      <c r="F119" s="33">
        <f t="shared" si="3"/>
        <v>-5.9324490056637389</v>
      </c>
      <c r="G119" s="31"/>
      <c r="H119" s="31"/>
      <c r="I119" s="31"/>
      <c r="J119" s="31"/>
      <c r="K119" s="31"/>
    </row>
    <row r="120" spans="1:11" ht="14.25" customHeight="1" x14ac:dyDescent="0.15">
      <c r="A120" s="33">
        <v>1501.3000489999999</v>
      </c>
      <c r="B120" s="33">
        <v>81.449996999999996</v>
      </c>
      <c r="C120" s="31"/>
      <c r="D120" s="33">
        <f t="shared" si="4"/>
        <v>-8.4237229407553606E-3</v>
      </c>
      <c r="E120" s="33">
        <f t="shared" si="5"/>
        <v>-3.0646669306093246E-3</v>
      </c>
      <c r="F120" s="33">
        <f t="shared" si="3"/>
        <v>-12.896152776022575</v>
      </c>
      <c r="G120" s="31"/>
      <c r="H120" s="31"/>
      <c r="I120" s="31"/>
      <c r="J120" s="31"/>
      <c r="K120" s="31"/>
    </row>
    <row r="121" spans="1:11" ht="14.25" customHeight="1" x14ac:dyDescent="0.15">
      <c r="A121" s="33">
        <v>1502</v>
      </c>
      <c r="B121" s="33">
        <v>83</v>
      </c>
      <c r="C121" s="31"/>
      <c r="D121" s="33">
        <f t="shared" si="4"/>
        <v>4.6612126744136561E-4</v>
      </c>
      <c r="E121" s="33">
        <f t="shared" si="5"/>
        <v>1.8851309580956946E-2</v>
      </c>
      <c r="F121" s="33">
        <f t="shared" si="3"/>
        <v>2.2647728389163575</v>
      </c>
      <c r="G121" s="31"/>
      <c r="H121" s="31"/>
      <c r="I121" s="31"/>
      <c r="J121" s="31"/>
      <c r="K121" s="31"/>
    </row>
    <row r="122" spans="1:11" ht="14.25" customHeight="1" x14ac:dyDescent="0.15">
      <c r="A122" s="33">
        <v>1489</v>
      </c>
      <c r="B122" s="33">
        <v>80.650002000000001</v>
      </c>
      <c r="C122" s="31"/>
      <c r="D122" s="33">
        <f t="shared" si="4"/>
        <v>-8.6927996400711135E-3</v>
      </c>
      <c r="E122" s="33">
        <f t="shared" si="5"/>
        <v>-2.8721778426868304E-2</v>
      </c>
      <c r="F122" s="33">
        <f t="shared" si="3"/>
        <v>-15.259990151636373</v>
      </c>
      <c r="G122" s="31"/>
      <c r="H122" s="31"/>
      <c r="I122" s="31"/>
      <c r="J122" s="31"/>
      <c r="K122" s="31"/>
    </row>
    <row r="123" spans="1:11" ht="14.25" customHeight="1" x14ac:dyDescent="0.15">
      <c r="A123" s="33">
        <v>1496.5500489999999</v>
      </c>
      <c r="B123" s="33">
        <v>81.199996999999996</v>
      </c>
      <c r="C123" s="31"/>
      <c r="D123" s="33">
        <f t="shared" si="4"/>
        <v>5.0577380855894253E-3</v>
      </c>
      <c r="E123" s="33">
        <f t="shared" si="5"/>
        <v>6.7963808520891244E-3</v>
      </c>
      <c r="F123" s="33">
        <f t="shared" si="3"/>
        <v>8.1210242846185157</v>
      </c>
      <c r="G123" s="31"/>
      <c r="H123" s="31"/>
      <c r="I123" s="31"/>
      <c r="J123" s="31"/>
      <c r="K123" s="31"/>
    </row>
    <row r="124" spans="1:11" ht="14.25" customHeight="1" x14ac:dyDescent="0.15">
      <c r="A124" s="33">
        <v>1486</v>
      </c>
      <c r="B124" s="33">
        <v>80.400002000000001</v>
      </c>
      <c r="C124" s="31"/>
      <c r="D124" s="33">
        <f t="shared" si="4"/>
        <v>-7.0745454918939646E-3</v>
      </c>
      <c r="E124" s="33">
        <f t="shared" si="5"/>
        <v>-9.9010091612764337E-3</v>
      </c>
      <c r="F124" s="33">
        <f t="shared" si="3"/>
        <v>-11.308815757323075</v>
      </c>
      <c r="G124" s="31"/>
      <c r="H124" s="31"/>
      <c r="I124" s="31"/>
      <c r="J124" s="31"/>
      <c r="K124" s="31"/>
    </row>
    <row r="125" spans="1:11" ht="14.25" customHeight="1" x14ac:dyDescent="0.15">
      <c r="A125" s="33">
        <v>1496</v>
      </c>
      <c r="B125" s="33">
        <v>79.75</v>
      </c>
      <c r="C125" s="31"/>
      <c r="D125" s="33">
        <f t="shared" si="4"/>
        <v>6.7069332567180799E-3</v>
      </c>
      <c r="E125" s="33">
        <f t="shared" si="5"/>
        <v>-8.1174593955882762E-3</v>
      </c>
      <c r="F125" s="33">
        <f t="shared" si="3"/>
        <v>9.3862047652520815</v>
      </c>
      <c r="G125" s="31"/>
      <c r="H125" s="31"/>
      <c r="I125" s="31"/>
      <c r="J125" s="31"/>
      <c r="K125" s="31"/>
    </row>
    <row r="126" spans="1:11" ht="14.25" customHeight="1" x14ac:dyDescent="0.15">
      <c r="A126" s="33">
        <v>1494</v>
      </c>
      <c r="B126" s="33">
        <v>79.150002000000001</v>
      </c>
      <c r="C126" s="31"/>
      <c r="D126" s="33">
        <f t="shared" si="4"/>
        <v>-1.3377928416599422E-3</v>
      </c>
      <c r="E126" s="33">
        <f t="shared" si="5"/>
        <v>-7.5519300694555066E-3</v>
      </c>
      <c r="F126" s="33">
        <f t="shared" si="3"/>
        <v>-2.596397785541217</v>
      </c>
      <c r="G126" s="31"/>
      <c r="H126" s="31"/>
      <c r="I126" s="31"/>
      <c r="J126" s="31"/>
      <c r="K126" s="31"/>
    </row>
    <row r="127" spans="1:11" ht="14.25" customHeight="1" x14ac:dyDescent="0.15">
      <c r="A127" s="33">
        <v>1478.75</v>
      </c>
      <c r="B127" s="33">
        <v>78.300003000000004</v>
      </c>
      <c r="C127" s="31"/>
      <c r="D127" s="33">
        <f t="shared" si="4"/>
        <v>-1.0259950400166098E-2</v>
      </c>
      <c r="E127" s="33">
        <f t="shared" si="5"/>
        <v>-1.0797170284565475E-2</v>
      </c>
      <c r="F127" s="33">
        <f t="shared" si="3"/>
        <v>-16.017320119918605</v>
      </c>
      <c r="G127" s="31"/>
      <c r="H127" s="31"/>
      <c r="I127" s="31"/>
      <c r="J127" s="31"/>
      <c r="K127" s="31"/>
    </row>
    <row r="128" spans="1:11" ht="14.25" customHeight="1" x14ac:dyDescent="0.15">
      <c r="A128" s="33">
        <v>1490</v>
      </c>
      <c r="B128" s="33">
        <v>77.900002000000001</v>
      </c>
      <c r="C128" s="31"/>
      <c r="D128" s="33">
        <f t="shared" si="4"/>
        <v>7.5789836469082987E-3</v>
      </c>
      <c r="E128" s="33">
        <f t="shared" si="5"/>
        <v>-5.1216627602897564E-3</v>
      </c>
      <c r="F128" s="33">
        <f t="shared" si="3"/>
        <v>10.893708094623467</v>
      </c>
      <c r="G128" s="31"/>
      <c r="H128" s="31"/>
      <c r="I128" s="31"/>
      <c r="J128" s="31"/>
      <c r="K128" s="31"/>
    </row>
    <row r="129" spans="1:11" ht="14.25" customHeight="1" x14ac:dyDescent="0.15">
      <c r="A129" s="33">
        <v>1491.8000489999999</v>
      </c>
      <c r="B129" s="33">
        <v>77.550003000000004</v>
      </c>
      <c r="C129" s="31"/>
      <c r="D129" s="33">
        <f t="shared" si="4"/>
        <v>1.2073574277834127E-3</v>
      </c>
      <c r="E129" s="33">
        <f t="shared" si="5"/>
        <v>-4.5030502433765262E-3</v>
      </c>
      <c r="F129" s="33">
        <f t="shared" si="3"/>
        <v>1.4519243100448087</v>
      </c>
      <c r="G129" s="31"/>
      <c r="H129" s="31"/>
      <c r="I129" s="31"/>
      <c r="J129" s="31"/>
      <c r="K129" s="31"/>
    </row>
    <row r="130" spans="1:11" ht="14.25" customHeight="1" x14ac:dyDescent="0.15">
      <c r="A130" s="33">
        <v>1508</v>
      </c>
      <c r="B130" s="33">
        <v>81.900002000000001</v>
      </c>
      <c r="C130" s="31"/>
      <c r="D130" s="33">
        <f t="shared" si="4"/>
        <v>1.0800792200612967E-2</v>
      </c>
      <c r="E130" s="33">
        <f t="shared" si="5"/>
        <v>5.4576086971781297E-2</v>
      </c>
      <c r="F130" s="33">
        <f t="shared" ref="F130:F193" si="6">A130*D130+B130*E130</f>
        <v>20.757376270665418</v>
      </c>
      <c r="G130" s="31"/>
      <c r="H130" s="31"/>
      <c r="I130" s="31"/>
      <c r="J130" s="31"/>
      <c r="K130" s="31"/>
    </row>
    <row r="131" spans="1:11" ht="14.25" customHeight="1" x14ac:dyDescent="0.15">
      <c r="A131" s="33">
        <v>1497.8000489999999</v>
      </c>
      <c r="B131" s="33">
        <v>81.25</v>
      </c>
      <c r="C131" s="31"/>
      <c r="D131" s="33">
        <f t="shared" ref="D131:D194" si="7">LN(A131/A130)</f>
        <v>-6.7868720379870764E-3</v>
      </c>
      <c r="E131" s="33">
        <f t="shared" ref="E131:E194" si="8">LN(B131/B130)</f>
        <v>-7.9681940692010022E-3</v>
      </c>
      <c r="F131" s="33">
        <f t="shared" si="6"/>
        <v>-10.812793039176354</v>
      </c>
      <c r="G131" s="31"/>
      <c r="H131" s="31"/>
      <c r="I131" s="31"/>
      <c r="J131" s="31"/>
      <c r="K131" s="31"/>
    </row>
    <row r="132" spans="1:11" ht="14.25" customHeight="1" x14ac:dyDescent="0.15">
      <c r="A132" s="33">
        <v>1513.4499510000001</v>
      </c>
      <c r="B132" s="33">
        <v>79.150002000000001</v>
      </c>
      <c r="C132" s="31"/>
      <c r="D132" s="33">
        <f t="shared" si="7"/>
        <v>1.0394383000548795E-2</v>
      </c>
      <c r="E132" s="33">
        <f t="shared" si="8"/>
        <v>-2.6186009614348457E-2</v>
      </c>
      <c r="F132" s="33">
        <f t="shared" si="6"/>
        <v>13.658755729508108</v>
      </c>
      <c r="G132" s="31"/>
      <c r="H132" s="31"/>
      <c r="I132" s="31"/>
      <c r="J132" s="31"/>
      <c r="K132" s="31"/>
    </row>
    <row r="133" spans="1:11" ht="14.25" customHeight="1" x14ac:dyDescent="0.15">
      <c r="A133" s="33">
        <v>1522</v>
      </c>
      <c r="B133" s="33">
        <v>79.199996999999996</v>
      </c>
      <c r="C133" s="31"/>
      <c r="D133" s="33">
        <f t="shared" si="7"/>
        <v>5.6334788911680577E-3</v>
      </c>
      <c r="E133" s="33">
        <f t="shared" si="8"/>
        <v>6.3144934609314651E-4</v>
      </c>
      <c r="F133" s="33">
        <f t="shared" si="6"/>
        <v>8.6241656586740127</v>
      </c>
      <c r="G133" s="31"/>
      <c r="H133" s="31"/>
      <c r="I133" s="31"/>
      <c r="J133" s="31"/>
      <c r="K133" s="31"/>
    </row>
    <row r="134" spans="1:11" ht="14.25" customHeight="1" x14ac:dyDescent="0.15">
      <c r="A134" s="33">
        <v>1523</v>
      </c>
      <c r="B134" s="33">
        <v>80.400002000000001</v>
      </c>
      <c r="C134" s="31"/>
      <c r="D134" s="33">
        <f t="shared" si="7"/>
        <v>6.5681447353075359E-4</v>
      </c>
      <c r="E134" s="33">
        <f t="shared" si="8"/>
        <v>1.5037940118950746E-2</v>
      </c>
      <c r="F134" s="33">
        <f t="shared" si="6"/>
        <v>2.2093788588268581</v>
      </c>
      <c r="G134" s="31"/>
      <c r="H134" s="31"/>
      <c r="I134" s="31"/>
      <c r="J134" s="31"/>
      <c r="K134" s="31"/>
    </row>
    <row r="135" spans="1:11" ht="14.25" customHeight="1" x14ac:dyDescent="0.15">
      <c r="A135" s="33">
        <v>1508.1999510000001</v>
      </c>
      <c r="B135" s="33">
        <v>82.699996999999996</v>
      </c>
      <c r="C135" s="31"/>
      <c r="D135" s="33">
        <f t="shared" si="7"/>
        <v>-9.7652196156754068E-3</v>
      </c>
      <c r="E135" s="33">
        <f t="shared" si="8"/>
        <v>2.8205364693407359E-2</v>
      </c>
      <c r="F135" s="33">
        <f t="shared" si="6"/>
        <v>-12.395320170337193</v>
      </c>
      <c r="G135" s="31"/>
      <c r="H135" s="31"/>
      <c r="I135" s="31"/>
      <c r="J135" s="31"/>
      <c r="K135" s="31"/>
    </row>
    <row r="136" spans="1:11" ht="14.25" customHeight="1" x14ac:dyDescent="0.15">
      <c r="A136" s="33">
        <v>1509</v>
      </c>
      <c r="B136" s="33">
        <v>83.699996999999996</v>
      </c>
      <c r="C136" s="31"/>
      <c r="D136" s="33">
        <f t="shared" si="7"/>
        <v>5.3032548836265793E-4</v>
      </c>
      <c r="E136" s="33">
        <f t="shared" si="8"/>
        <v>1.2019375899185307E-2</v>
      </c>
      <c r="F136" s="33">
        <f t="shared" si="6"/>
        <v>1.8062828886429332</v>
      </c>
      <c r="G136" s="31"/>
      <c r="H136" s="31"/>
      <c r="I136" s="31"/>
      <c r="J136" s="31"/>
      <c r="K136" s="31"/>
    </row>
    <row r="137" spans="1:11" ht="14.25" customHeight="1" x14ac:dyDescent="0.15">
      <c r="A137" s="33">
        <v>1502</v>
      </c>
      <c r="B137" s="33">
        <v>81.800003000000004</v>
      </c>
      <c r="C137" s="31"/>
      <c r="D137" s="33">
        <f t="shared" si="7"/>
        <v>-4.6496264437687921E-3</v>
      </c>
      <c r="E137" s="33">
        <f t="shared" si="8"/>
        <v>-2.2961661369617695E-2</v>
      </c>
      <c r="F137" s="33">
        <f t="shared" si="6"/>
        <v>-8.862002887460438</v>
      </c>
      <c r="G137" s="31"/>
      <c r="H137" s="31"/>
      <c r="I137" s="31"/>
      <c r="J137" s="31"/>
      <c r="K137" s="31"/>
    </row>
    <row r="138" spans="1:11" ht="14.25" customHeight="1" x14ac:dyDescent="0.15">
      <c r="A138" s="33">
        <v>1489.25</v>
      </c>
      <c r="B138" s="33">
        <v>80.300003000000004</v>
      </c>
      <c r="C138" s="31"/>
      <c r="D138" s="33">
        <f t="shared" si="7"/>
        <v>-8.5249158152832655E-3</v>
      </c>
      <c r="E138" s="33">
        <f t="shared" si="8"/>
        <v>-1.8507621970901628E-2</v>
      </c>
      <c r="F138" s="33">
        <f t="shared" si="6"/>
        <v>-14.181892977696871</v>
      </c>
      <c r="G138" s="31"/>
      <c r="H138" s="31"/>
      <c r="I138" s="31"/>
      <c r="J138" s="31"/>
      <c r="K138" s="31"/>
    </row>
    <row r="139" spans="1:11" ht="14.25" customHeight="1" x14ac:dyDescent="0.15">
      <c r="A139" s="33">
        <v>1504.5</v>
      </c>
      <c r="B139" s="33">
        <v>80.199996999999996</v>
      </c>
      <c r="C139" s="31"/>
      <c r="D139" s="33">
        <f t="shared" si="7"/>
        <v>1.0187979561302995E-2</v>
      </c>
      <c r="E139" s="33">
        <f t="shared" si="8"/>
        <v>-1.246180846631473E-3</v>
      </c>
      <c r="F139" s="33">
        <f t="shared" si="6"/>
        <v>15.227871549819055</v>
      </c>
      <c r="G139" s="31"/>
      <c r="H139" s="31"/>
      <c r="I139" s="31"/>
      <c r="J139" s="31"/>
      <c r="K139" s="31"/>
    </row>
    <row r="140" spans="1:11" ht="14.25" customHeight="1" x14ac:dyDescent="0.15">
      <c r="A140" s="33">
        <v>1540</v>
      </c>
      <c r="B140" s="33">
        <v>81.949996999999996</v>
      </c>
      <c r="C140" s="31"/>
      <c r="D140" s="33">
        <f t="shared" si="7"/>
        <v>2.3321799337574826E-2</v>
      </c>
      <c r="E140" s="33">
        <f t="shared" si="8"/>
        <v>2.1585791116166042E-2</v>
      </c>
      <c r="F140" s="33">
        <f t="shared" si="6"/>
        <v>37.684526497077663</v>
      </c>
      <c r="G140" s="31"/>
      <c r="H140" s="31"/>
      <c r="I140" s="31"/>
      <c r="J140" s="31"/>
      <c r="K140" s="31"/>
    </row>
    <row r="141" spans="1:11" ht="14.25" customHeight="1" x14ac:dyDescent="0.15">
      <c r="A141" s="33">
        <v>1545.349976</v>
      </c>
      <c r="B141" s="33">
        <v>79.599997999999999</v>
      </c>
      <c r="C141" s="31"/>
      <c r="D141" s="33">
        <f t="shared" si="7"/>
        <v>3.4679899548561359E-3</v>
      </c>
      <c r="E141" s="33">
        <f t="shared" si="8"/>
        <v>-2.9095200857441536E-2</v>
      </c>
      <c r="F141" s="33">
        <f t="shared" si="6"/>
        <v>3.0432802634432261</v>
      </c>
      <c r="G141" s="31"/>
      <c r="H141" s="31"/>
      <c r="I141" s="31"/>
      <c r="J141" s="31"/>
      <c r="K141" s="31"/>
    </row>
    <row r="142" spans="1:11" ht="14.25" customHeight="1" x14ac:dyDescent="0.15">
      <c r="A142" s="33">
        <v>1537.6999510000001</v>
      </c>
      <c r="B142" s="33">
        <v>82.5</v>
      </c>
      <c r="C142" s="31"/>
      <c r="D142" s="33">
        <f t="shared" si="7"/>
        <v>-4.9626447066580034E-3</v>
      </c>
      <c r="E142" s="33">
        <f t="shared" si="8"/>
        <v>3.5784225615926514E-2</v>
      </c>
      <c r="F142" s="33">
        <f t="shared" si="6"/>
        <v>-4.6788599089444842</v>
      </c>
      <c r="G142" s="31"/>
      <c r="H142" s="31"/>
      <c r="I142" s="31"/>
      <c r="J142" s="31"/>
      <c r="K142" s="31"/>
    </row>
    <row r="143" spans="1:11" ht="14.25" customHeight="1" x14ac:dyDescent="0.15">
      <c r="A143" s="33">
        <v>1516</v>
      </c>
      <c r="B143" s="33">
        <v>82.599997999999999</v>
      </c>
      <c r="C143" s="31"/>
      <c r="D143" s="33">
        <f t="shared" si="7"/>
        <v>-1.4212474453556199E-2</v>
      </c>
      <c r="E143" s="33">
        <f t="shared" si="8"/>
        <v>1.2113629732216869E-3</v>
      </c>
      <c r="F143" s="33">
        <f t="shared" si="6"/>
        <v>-21.446052692425813</v>
      </c>
      <c r="G143" s="31"/>
      <c r="H143" s="31"/>
      <c r="I143" s="31"/>
      <c r="J143" s="31"/>
      <c r="K143" s="31"/>
    </row>
    <row r="144" spans="1:11" ht="14.25" customHeight="1" x14ac:dyDescent="0.15">
      <c r="A144" s="33">
        <v>1502</v>
      </c>
      <c r="B144" s="33">
        <v>81.800003000000004</v>
      </c>
      <c r="C144" s="31"/>
      <c r="D144" s="33">
        <f t="shared" si="7"/>
        <v>-9.2777338782368771E-3</v>
      </c>
      <c r="E144" s="33">
        <f t="shared" si="8"/>
        <v>-9.7323760303395963E-3</v>
      </c>
      <c r="F144" s="33">
        <f t="shared" si="6"/>
        <v>-14.731264673590697</v>
      </c>
      <c r="G144" s="31"/>
      <c r="H144" s="31"/>
      <c r="I144" s="31"/>
      <c r="J144" s="31"/>
      <c r="K144" s="31"/>
    </row>
    <row r="145" spans="1:11" ht="14.25" customHeight="1" x14ac:dyDescent="0.15">
      <c r="A145" s="33">
        <v>1506.099976</v>
      </c>
      <c r="B145" s="33">
        <v>80.199996999999996</v>
      </c>
      <c r="C145" s="31"/>
      <c r="D145" s="33">
        <f t="shared" si="7"/>
        <v>2.7259589585257966E-3</v>
      </c>
      <c r="E145" s="33">
        <f t="shared" si="8"/>
        <v>-1.9753802817533084E-2</v>
      </c>
      <c r="F145" s="33">
        <f t="shared" si="6"/>
        <v>2.5213117953079429</v>
      </c>
      <c r="G145" s="31"/>
      <c r="H145" s="31"/>
      <c r="I145" s="31"/>
      <c r="J145" s="31"/>
      <c r="K145" s="31"/>
    </row>
    <row r="146" spans="1:11" ht="14.25" customHeight="1" x14ac:dyDescent="0.15">
      <c r="A146" s="33">
        <v>1507.349976</v>
      </c>
      <c r="B146" s="33">
        <v>79.400002000000001</v>
      </c>
      <c r="C146" s="31"/>
      <c r="D146" s="33">
        <f t="shared" si="7"/>
        <v>8.296139584890327E-4</v>
      </c>
      <c r="E146" s="33">
        <f t="shared" si="8"/>
        <v>-1.0025084023977627E-2</v>
      </c>
      <c r="F146" s="33">
        <f t="shared" si="6"/>
        <v>0.45452688886371673</v>
      </c>
      <c r="G146" s="31"/>
      <c r="H146" s="31"/>
      <c r="I146" s="31"/>
      <c r="J146" s="31"/>
      <c r="K146" s="31"/>
    </row>
    <row r="147" spans="1:11" ht="14.25" customHeight="1" x14ac:dyDescent="0.15">
      <c r="A147" s="33">
        <v>1526.75</v>
      </c>
      <c r="B147" s="33">
        <v>80.699996999999996</v>
      </c>
      <c r="C147" s="31"/>
      <c r="D147" s="33">
        <f t="shared" si="7"/>
        <v>1.2788166862149257E-2</v>
      </c>
      <c r="E147" s="33">
        <f t="shared" si="8"/>
        <v>1.624014465917448E-2</v>
      </c>
      <c r="F147" s="33">
        <f t="shared" si="6"/>
        <v>20.834913382061323</v>
      </c>
      <c r="G147" s="31"/>
      <c r="H147" s="31"/>
      <c r="I147" s="31"/>
      <c r="J147" s="31"/>
      <c r="K147" s="31"/>
    </row>
    <row r="148" spans="1:11" ht="14.25" customHeight="1" x14ac:dyDescent="0.15">
      <c r="A148" s="33">
        <v>1529.9499510000001</v>
      </c>
      <c r="B148" s="33">
        <v>79.5</v>
      </c>
      <c r="C148" s="31"/>
      <c r="D148" s="33">
        <f t="shared" si="7"/>
        <v>2.0937299834896781E-3</v>
      </c>
      <c r="E148" s="33">
        <f t="shared" si="8"/>
        <v>-1.4981516440894953E-2</v>
      </c>
      <c r="F148" s="33">
        <f t="shared" si="6"/>
        <v>2.012271528596115</v>
      </c>
      <c r="G148" s="31"/>
      <c r="H148" s="31"/>
      <c r="I148" s="31"/>
      <c r="J148" s="31"/>
      <c r="K148" s="31"/>
    </row>
    <row r="149" spans="1:11" ht="14.25" customHeight="1" x14ac:dyDescent="0.15">
      <c r="A149" s="33">
        <v>1488.849976</v>
      </c>
      <c r="B149" s="33">
        <v>78.699996999999996</v>
      </c>
      <c r="C149" s="31"/>
      <c r="D149" s="33">
        <f t="shared" si="7"/>
        <v>-2.7231029347877311E-2</v>
      </c>
      <c r="E149" s="33">
        <f t="shared" si="8"/>
        <v>-1.0113904356370369E-2</v>
      </c>
      <c r="F149" s="33">
        <f t="shared" si="6"/>
        <v>-41.338881633547068</v>
      </c>
      <c r="G149" s="31"/>
      <c r="H149" s="31"/>
      <c r="I149" s="31"/>
      <c r="J149" s="31"/>
      <c r="K149" s="31"/>
    </row>
    <row r="150" spans="1:11" ht="14.25" customHeight="1" x14ac:dyDescent="0.15">
      <c r="A150" s="33">
        <v>1454</v>
      </c>
      <c r="B150" s="33">
        <v>78.449996999999996</v>
      </c>
      <c r="C150" s="31"/>
      <c r="D150" s="33">
        <f t="shared" si="7"/>
        <v>-2.3685614645391935E-2</v>
      </c>
      <c r="E150" s="33">
        <f t="shared" si="8"/>
        <v>-3.1816763657928418E-3</v>
      </c>
      <c r="F150" s="33">
        <f t="shared" si="6"/>
        <v>-34.688486195751295</v>
      </c>
      <c r="G150" s="31"/>
      <c r="H150" s="31"/>
      <c r="I150" s="31"/>
      <c r="J150" s="31"/>
      <c r="K150" s="31"/>
    </row>
    <row r="151" spans="1:11" ht="14.25" customHeight="1" x14ac:dyDescent="0.15">
      <c r="A151" s="33">
        <v>1468.5</v>
      </c>
      <c r="B151" s="33">
        <v>80.099997999999999</v>
      </c>
      <c r="C151" s="31"/>
      <c r="D151" s="33">
        <f t="shared" si="7"/>
        <v>9.9230925452100192E-3</v>
      </c>
      <c r="E151" s="33">
        <f t="shared" si="8"/>
        <v>2.0814388167401197E-2</v>
      </c>
      <c r="F151" s="33">
        <f t="shared" si="6"/>
        <v>16.239293853220971</v>
      </c>
      <c r="G151" s="31"/>
      <c r="H151" s="31"/>
      <c r="I151" s="31"/>
      <c r="J151" s="31"/>
      <c r="K151" s="31"/>
    </row>
    <row r="152" spans="1:11" ht="14.25" customHeight="1" x14ac:dyDescent="0.15">
      <c r="A152" s="33">
        <v>1457.4499510000001</v>
      </c>
      <c r="B152" s="33">
        <v>78.800003000000004</v>
      </c>
      <c r="C152" s="31"/>
      <c r="D152" s="33">
        <f t="shared" si="7"/>
        <v>-7.5531719401572012E-3</v>
      </c>
      <c r="E152" s="33">
        <f t="shared" si="8"/>
        <v>-1.6362794170625496E-2</v>
      </c>
      <c r="F152" s="33">
        <f t="shared" si="6"/>
        <v>-12.29775830381036</v>
      </c>
      <c r="G152" s="31"/>
      <c r="H152" s="31"/>
      <c r="I152" s="31"/>
      <c r="J152" s="31"/>
      <c r="K152" s="31"/>
    </row>
    <row r="153" spans="1:11" ht="14.25" customHeight="1" x14ac:dyDescent="0.15">
      <c r="A153" s="33">
        <v>1444</v>
      </c>
      <c r="B153" s="33">
        <v>78.199996999999996</v>
      </c>
      <c r="C153" s="31"/>
      <c r="D153" s="33">
        <f t="shared" si="7"/>
        <v>-9.2712592457459882E-3</v>
      </c>
      <c r="E153" s="33">
        <f t="shared" si="8"/>
        <v>-7.6434257468055294E-3</v>
      </c>
      <c r="F153" s="33">
        <f t="shared" si="6"/>
        <v>-13.985414221327122</v>
      </c>
      <c r="G153" s="31"/>
      <c r="H153" s="31"/>
      <c r="I153" s="31"/>
      <c r="J153" s="31"/>
      <c r="K153" s="31"/>
    </row>
    <row r="154" spans="1:11" ht="14.25" customHeight="1" x14ac:dyDescent="0.15">
      <c r="A154" s="33">
        <v>1449.900024</v>
      </c>
      <c r="B154" s="33">
        <v>77.449996999999996</v>
      </c>
      <c r="C154" s="31"/>
      <c r="D154" s="33">
        <f t="shared" si="7"/>
        <v>4.0775646192421789E-3</v>
      </c>
      <c r="E154" s="33">
        <f t="shared" si="8"/>
        <v>-9.6370810598839125E-3</v>
      </c>
      <c r="F154" s="33">
        <f t="shared" si="6"/>
        <v>5.1656691401240202</v>
      </c>
      <c r="G154" s="31"/>
      <c r="H154" s="31"/>
      <c r="I154" s="31"/>
      <c r="J154" s="31"/>
      <c r="K154" s="31"/>
    </row>
    <row r="155" spans="1:11" ht="14.25" customHeight="1" x14ac:dyDescent="0.15">
      <c r="A155" s="33">
        <v>1438.6999510000001</v>
      </c>
      <c r="B155" s="33">
        <v>76.300003000000004</v>
      </c>
      <c r="C155" s="31"/>
      <c r="D155" s="33">
        <f t="shared" si="7"/>
        <v>-7.7547110875519501E-3</v>
      </c>
      <c r="E155" s="33">
        <f t="shared" si="8"/>
        <v>-1.4959550519319013E-2</v>
      </c>
      <c r="F155" s="33">
        <f t="shared" si="6"/>
        <v>-12.29811621118284</v>
      </c>
      <c r="G155" s="31"/>
      <c r="H155" s="31"/>
      <c r="I155" s="31"/>
      <c r="J155" s="31"/>
      <c r="K155" s="31"/>
    </row>
    <row r="156" spans="1:11" ht="14.25" customHeight="1" x14ac:dyDescent="0.15">
      <c r="A156" s="33">
        <v>1429.9499510000001</v>
      </c>
      <c r="B156" s="33">
        <v>75.949996999999996</v>
      </c>
      <c r="C156" s="31"/>
      <c r="D156" s="33">
        <f t="shared" si="7"/>
        <v>-6.1004496436979352E-3</v>
      </c>
      <c r="E156" s="33">
        <f t="shared" si="8"/>
        <v>-4.5977880667801146E-3</v>
      </c>
      <c r="F156" s="33">
        <f t="shared" si="6"/>
        <v>-9.0725396589624161</v>
      </c>
      <c r="G156" s="31"/>
      <c r="H156" s="31"/>
      <c r="I156" s="31"/>
      <c r="J156" s="31"/>
      <c r="K156" s="31"/>
    </row>
    <row r="157" spans="1:11" ht="14.25" customHeight="1" x14ac:dyDescent="0.15">
      <c r="A157" s="33">
        <v>1431.75</v>
      </c>
      <c r="B157" s="33">
        <v>76.199996999999996</v>
      </c>
      <c r="C157" s="31"/>
      <c r="D157" s="33">
        <f t="shared" si="7"/>
        <v>1.2580279332026969E-3</v>
      </c>
      <c r="E157" s="33">
        <f t="shared" si="8"/>
        <v>3.2862337804109155E-3</v>
      </c>
      <c r="F157" s="33">
        <f t="shared" si="6"/>
        <v>2.0515924975715718</v>
      </c>
      <c r="G157" s="31"/>
      <c r="H157" s="31"/>
      <c r="I157" s="31"/>
      <c r="J157" s="31"/>
      <c r="K157" s="31"/>
    </row>
    <row r="158" spans="1:11" ht="14.25" customHeight="1" x14ac:dyDescent="0.15">
      <c r="A158" s="33">
        <v>1435</v>
      </c>
      <c r="B158" s="33">
        <v>75.75</v>
      </c>
      <c r="C158" s="31"/>
      <c r="D158" s="33">
        <f t="shared" si="7"/>
        <v>2.2673769197548441E-3</v>
      </c>
      <c r="E158" s="33">
        <f t="shared" si="8"/>
        <v>-5.9229789330425128E-3</v>
      </c>
      <c r="F158" s="33">
        <f t="shared" si="6"/>
        <v>2.8050202256702308</v>
      </c>
      <c r="G158" s="31"/>
      <c r="H158" s="31"/>
      <c r="I158" s="31"/>
      <c r="J158" s="31"/>
      <c r="K158" s="31"/>
    </row>
    <row r="159" spans="1:11" ht="14.25" customHeight="1" x14ac:dyDescent="0.15">
      <c r="A159" s="33">
        <v>1439.900024</v>
      </c>
      <c r="B159" s="33">
        <v>76.449996999999996</v>
      </c>
      <c r="C159" s="31"/>
      <c r="D159" s="33">
        <f t="shared" si="7"/>
        <v>3.4088341883273536E-3</v>
      </c>
      <c r="E159" s="33">
        <f t="shared" si="8"/>
        <v>9.1984487442578061E-3</v>
      </c>
      <c r="F159" s="33">
        <f t="shared" si="6"/>
        <v>5.6116018084877402</v>
      </c>
      <c r="G159" s="31"/>
      <c r="H159" s="31"/>
      <c r="I159" s="31"/>
      <c r="J159" s="31"/>
      <c r="K159" s="31"/>
    </row>
    <row r="160" spans="1:11" ht="14.25" customHeight="1" x14ac:dyDescent="0.15">
      <c r="A160" s="33">
        <v>1474.5</v>
      </c>
      <c r="B160" s="33">
        <v>75.050003000000004</v>
      </c>
      <c r="C160" s="31"/>
      <c r="D160" s="33">
        <f t="shared" si="7"/>
        <v>2.3745265873282111E-2</v>
      </c>
      <c r="E160" s="33">
        <f t="shared" si="8"/>
        <v>-1.8482295080914975E-2</v>
      </c>
      <c r="F160" s="33">
        <f t="shared" si="6"/>
        <v>33.625298228884922</v>
      </c>
      <c r="G160" s="31"/>
      <c r="H160" s="31"/>
      <c r="I160" s="31"/>
      <c r="J160" s="31"/>
      <c r="K160" s="31"/>
    </row>
    <row r="161" spans="1:11" ht="14.25" customHeight="1" x14ac:dyDescent="0.15">
      <c r="A161" s="33">
        <v>1507.0500489999999</v>
      </c>
      <c r="B161" s="33">
        <v>73.599997999999999</v>
      </c>
      <c r="C161" s="31"/>
      <c r="D161" s="33">
        <f t="shared" si="7"/>
        <v>2.1835180834953061E-2</v>
      </c>
      <c r="E161" s="33">
        <f t="shared" si="8"/>
        <v>-1.9509599491904235E-2</v>
      </c>
      <c r="F161" s="33">
        <f t="shared" si="6"/>
        <v>31.470803863654922</v>
      </c>
      <c r="G161" s="31"/>
      <c r="H161" s="31"/>
      <c r="I161" s="31"/>
      <c r="J161" s="31"/>
      <c r="K161" s="31"/>
    </row>
    <row r="162" spans="1:11" ht="14.25" customHeight="1" x14ac:dyDescent="0.15">
      <c r="A162" s="33">
        <v>1500</v>
      </c>
      <c r="B162" s="33">
        <v>71.099997999999999</v>
      </c>
      <c r="C162" s="31"/>
      <c r="D162" s="33">
        <f t="shared" si="7"/>
        <v>-4.6890219999825011E-3</v>
      </c>
      <c r="E162" s="33">
        <f t="shared" si="8"/>
        <v>-3.4557689881117543E-2</v>
      </c>
      <c r="F162" s="33">
        <f t="shared" si="6"/>
        <v>-9.4905846814058297</v>
      </c>
      <c r="G162" s="31"/>
      <c r="H162" s="31"/>
      <c r="I162" s="31"/>
      <c r="J162" s="31"/>
      <c r="K162" s="31"/>
    </row>
    <row r="163" spans="1:11" ht="14.25" customHeight="1" x14ac:dyDescent="0.15">
      <c r="A163" s="33">
        <v>1507.349976</v>
      </c>
      <c r="B163" s="33">
        <v>70.900002000000001</v>
      </c>
      <c r="C163" s="31"/>
      <c r="D163" s="33">
        <f t="shared" si="7"/>
        <v>4.8880181507934611E-3</v>
      </c>
      <c r="E163" s="33">
        <f t="shared" si="8"/>
        <v>-2.8168469329734854E-3</v>
      </c>
      <c r="F163" s="33">
        <f t="shared" si="6"/>
        <v>7.1682395891045738</v>
      </c>
      <c r="G163" s="31"/>
      <c r="H163" s="31"/>
      <c r="I163" s="31"/>
      <c r="J163" s="31"/>
      <c r="K163" s="31"/>
    </row>
    <row r="164" spans="1:11" ht="14.25" customHeight="1" x14ac:dyDescent="0.15">
      <c r="A164" s="33">
        <v>1519.75</v>
      </c>
      <c r="B164" s="33">
        <v>70.400002000000001</v>
      </c>
      <c r="C164" s="31"/>
      <c r="D164" s="33">
        <f t="shared" si="7"/>
        <v>8.1927213877368097E-3</v>
      </c>
      <c r="E164" s="33">
        <f t="shared" si="8"/>
        <v>-7.0771701737388946E-3</v>
      </c>
      <c r="F164" s="33">
        <f t="shared" si="6"/>
        <v>11.952655534627459</v>
      </c>
      <c r="G164" s="31"/>
      <c r="H164" s="31"/>
      <c r="I164" s="31"/>
      <c r="J164" s="31"/>
      <c r="K164" s="31"/>
    </row>
    <row r="165" spans="1:11" ht="14.25" customHeight="1" x14ac:dyDescent="0.15">
      <c r="A165" s="33">
        <v>1518.849976</v>
      </c>
      <c r="B165" s="33">
        <v>69</v>
      </c>
      <c r="C165" s="31"/>
      <c r="D165" s="33">
        <f t="shared" si="7"/>
        <v>-5.9239388759907646E-4</v>
      </c>
      <c r="E165" s="33">
        <f t="shared" si="8"/>
        <v>-2.0086786975827796E-2</v>
      </c>
      <c r="F165" s="33">
        <f t="shared" si="6"/>
        <v>-2.2857457432945218</v>
      </c>
      <c r="G165" s="31"/>
      <c r="H165" s="31"/>
      <c r="I165" s="31"/>
      <c r="J165" s="31"/>
      <c r="K165" s="31"/>
    </row>
    <row r="166" spans="1:11" ht="14.25" customHeight="1" x14ac:dyDescent="0.15">
      <c r="A166" s="33">
        <v>1507.599976</v>
      </c>
      <c r="B166" s="33">
        <v>72.5</v>
      </c>
      <c r="C166" s="31"/>
      <c r="D166" s="33">
        <f t="shared" si="7"/>
        <v>-7.4344872675945828E-3</v>
      </c>
      <c r="E166" s="33">
        <f t="shared" si="8"/>
        <v>4.9480057263369716E-2</v>
      </c>
      <c r="F166" s="33">
        <f t="shared" si="6"/>
        <v>-7.6209286746035936</v>
      </c>
      <c r="G166" s="31"/>
      <c r="H166" s="31"/>
      <c r="I166" s="31"/>
      <c r="J166" s="31"/>
      <c r="K166" s="31"/>
    </row>
    <row r="167" spans="1:11" ht="14.25" customHeight="1" x14ac:dyDescent="0.15">
      <c r="A167" s="33">
        <v>1531</v>
      </c>
      <c r="B167" s="33">
        <v>73.25</v>
      </c>
      <c r="C167" s="31"/>
      <c r="D167" s="33">
        <f t="shared" si="7"/>
        <v>1.5402150184045643E-2</v>
      </c>
      <c r="E167" s="33">
        <f t="shared" si="8"/>
        <v>1.0291686036547506E-2</v>
      </c>
      <c r="F167" s="33">
        <f t="shared" si="6"/>
        <v>24.334557933950986</v>
      </c>
      <c r="G167" s="31"/>
      <c r="H167" s="31"/>
      <c r="I167" s="31"/>
      <c r="J167" s="31"/>
      <c r="K167" s="31"/>
    </row>
    <row r="168" spans="1:11" ht="14.25" customHeight="1" x14ac:dyDescent="0.15">
      <c r="A168" s="33">
        <v>1535</v>
      </c>
      <c r="B168" s="33">
        <v>71</v>
      </c>
      <c r="C168" s="31"/>
      <c r="D168" s="33">
        <f t="shared" si="7"/>
        <v>2.6092643636138452E-3</v>
      </c>
      <c r="E168" s="33">
        <f t="shared" si="8"/>
        <v>-3.1198370855861281E-2</v>
      </c>
      <c r="F168" s="33">
        <f t="shared" si="6"/>
        <v>1.7901364673811018</v>
      </c>
      <c r="G168" s="31"/>
      <c r="H168" s="31"/>
      <c r="I168" s="31"/>
      <c r="J168" s="31"/>
      <c r="K168" s="31"/>
    </row>
    <row r="169" spans="1:11" ht="14.25" customHeight="1" x14ac:dyDescent="0.15">
      <c r="A169" s="33">
        <v>1524</v>
      </c>
      <c r="B169" s="33">
        <v>72.25</v>
      </c>
      <c r="C169" s="31"/>
      <c r="D169" s="33">
        <f t="shared" si="7"/>
        <v>-7.1919237747059932E-3</v>
      </c>
      <c r="E169" s="33">
        <f t="shared" si="8"/>
        <v>1.7452449951226207E-2</v>
      </c>
      <c r="F169" s="33">
        <f t="shared" si="6"/>
        <v>-9.6995523236758405</v>
      </c>
      <c r="G169" s="31"/>
      <c r="H169" s="31"/>
      <c r="I169" s="31"/>
      <c r="J169" s="31"/>
      <c r="K169" s="31"/>
    </row>
    <row r="170" spans="1:11" ht="14.25" customHeight="1" x14ac:dyDescent="0.15">
      <c r="A170" s="33">
        <v>1565.349976</v>
      </c>
      <c r="B170" s="33">
        <v>72.650002000000001</v>
      </c>
      <c r="C170" s="31"/>
      <c r="D170" s="33">
        <f t="shared" si="7"/>
        <v>2.6770968563968784E-2</v>
      </c>
      <c r="E170" s="33">
        <f t="shared" si="8"/>
        <v>5.5210905529997443E-3</v>
      </c>
      <c r="F170" s="33">
        <f t="shared" si="6"/>
        <v>42.307042238822902</v>
      </c>
      <c r="G170" s="31"/>
      <c r="H170" s="31"/>
      <c r="I170" s="31"/>
      <c r="J170" s="31"/>
      <c r="K170" s="31"/>
    </row>
    <row r="171" spans="1:11" ht="14.25" customHeight="1" x14ac:dyDescent="0.15">
      <c r="A171" s="33">
        <v>1519.8000489999999</v>
      </c>
      <c r="B171" s="33">
        <v>69</v>
      </c>
      <c r="C171" s="31"/>
      <c r="D171" s="33">
        <f t="shared" si="7"/>
        <v>-2.9530646333791981E-2</v>
      </c>
      <c r="E171" s="33">
        <f t="shared" si="8"/>
        <v>-5.1546912948282043E-2</v>
      </c>
      <c r="F171" s="33">
        <f t="shared" si="6"/>
        <v>-48.437414738530187</v>
      </c>
      <c r="G171" s="31"/>
      <c r="H171" s="31"/>
      <c r="I171" s="31"/>
      <c r="J171" s="31"/>
      <c r="K171" s="31"/>
    </row>
    <row r="172" spans="1:11" ht="14.25" customHeight="1" x14ac:dyDescent="0.15">
      <c r="A172" s="33">
        <v>1533.150024</v>
      </c>
      <c r="B172" s="33">
        <v>69.25</v>
      </c>
      <c r="C172" s="31"/>
      <c r="D172" s="33">
        <f t="shared" si="7"/>
        <v>8.7456786204722064E-3</v>
      </c>
      <c r="E172" s="33">
        <f t="shared" si="8"/>
        <v>3.6166404701885148E-3</v>
      </c>
      <c r="F172" s="33">
        <f t="shared" si="6"/>
        <v>13.658889739433805</v>
      </c>
      <c r="G172" s="31"/>
      <c r="H172" s="31"/>
      <c r="I172" s="31"/>
      <c r="J172" s="31"/>
      <c r="K172" s="31"/>
    </row>
    <row r="173" spans="1:11" ht="14.25" customHeight="1" x14ac:dyDescent="0.15">
      <c r="A173" s="33">
        <v>1564.5</v>
      </c>
      <c r="B173" s="33">
        <v>69.599997999999999</v>
      </c>
      <c r="C173" s="31"/>
      <c r="D173" s="33">
        <f t="shared" si="7"/>
        <v>2.024182601169628E-2</v>
      </c>
      <c r="E173" s="33">
        <f t="shared" si="8"/>
        <v>5.0413935372933963E-3</v>
      </c>
      <c r="F173" s="33">
        <f t="shared" si="6"/>
        <v>32.019217775411661</v>
      </c>
      <c r="G173" s="31"/>
      <c r="H173" s="31"/>
      <c r="I173" s="31"/>
      <c r="J173" s="31"/>
      <c r="K173" s="31"/>
    </row>
    <row r="174" spans="1:11" ht="14.25" customHeight="1" x14ac:dyDescent="0.15">
      <c r="A174" s="33">
        <v>1564.8000489999999</v>
      </c>
      <c r="B174" s="33">
        <v>72.300003000000004</v>
      </c>
      <c r="C174" s="31"/>
      <c r="D174" s="33">
        <f t="shared" si="7"/>
        <v>1.9176748552152072E-4</v>
      </c>
      <c r="E174" s="33">
        <f t="shared" si="8"/>
        <v>3.8059632053752721E-2</v>
      </c>
      <c r="F174" s="33">
        <f t="shared" si="6"/>
        <v>3.0517892824059003</v>
      </c>
      <c r="G174" s="31"/>
      <c r="H174" s="31"/>
      <c r="I174" s="31"/>
      <c r="J174" s="31"/>
      <c r="K174" s="31"/>
    </row>
    <row r="175" spans="1:11" ht="14.25" customHeight="1" x14ac:dyDescent="0.15">
      <c r="A175" s="33">
        <v>1571</v>
      </c>
      <c r="B175" s="33">
        <v>74.150002000000001</v>
      </c>
      <c r="C175" s="31"/>
      <c r="D175" s="33">
        <f t="shared" si="7"/>
        <v>3.9543076611628543E-3</v>
      </c>
      <c r="E175" s="33">
        <f t="shared" si="8"/>
        <v>2.5265924897800052E-2</v>
      </c>
      <c r="F175" s="33">
        <f t="shared" si="6"/>
        <v>8.0856857173905681</v>
      </c>
      <c r="G175" s="31"/>
      <c r="H175" s="31"/>
      <c r="I175" s="31"/>
      <c r="J175" s="31"/>
      <c r="K175" s="31"/>
    </row>
    <row r="176" spans="1:11" ht="14.25" customHeight="1" x14ac:dyDescent="0.15">
      <c r="A176" s="33">
        <v>1558.650024</v>
      </c>
      <c r="B176" s="33">
        <v>73.900002000000001</v>
      </c>
      <c r="C176" s="31"/>
      <c r="D176" s="33">
        <f t="shared" si="7"/>
        <v>-7.8922818909153303E-3</v>
      </c>
      <c r="E176" s="33">
        <f t="shared" si="8"/>
        <v>-3.3772405385389258E-3</v>
      </c>
      <c r="F176" s="33">
        <f t="shared" si="6"/>
        <v>-12.550883441242453</v>
      </c>
      <c r="G176" s="31"/>
      <c r="H176" s="31"/>
      <c r="I176" s="31"/>
      <c r="J176" s="31"/>
      <c r="K176" s="31"/>
    </row>
    <row r="177" spans="1:11" ht="14.25" customHeight="1" x14ac:dyDescent="0.15">
      <c r="A177" s="33">
        <v>1570</v>
      </c>
      <c r="B177" s="33">
        <v>72.900002000000001</v>
      </c>
      <c r="C177" s="31"/>
      <c r="D177" s="33">
        <f t="shared" si="7"/>
        <v>7.2555419776478428E-3</v>
      </c>
      <c r="E177" s="33">
        <f t="shared" si="8"/>
        <v>-1.3624188568300897E-2</v>
      </c>
      <c r="F177" s="33">
        <f t="shared" si="6"/>
        <v>10.397997531029599</v>
      </c>
      <c r="G177" s="31"/>
      <c r="H177" s="31"/>
      <c r="I177" s="31"/>
      <c r="J177" s="31"/>
      <c r="K177" s="31"/>
    </row>
    <row r="178" spans="1:11" ht="14.25" customHeight="1" x14ac:dyDescent="0.15">
      <c r="A178" s="33">
        <v>1583.349976</v>
      </c>
      <c r="B178" s="33">
        <v>72.5</v>
      </c>
      <c r="C178" s="31"/>
      <c r="D178" s="33">
        <f t="shared" si="7"/>
        <v>8.4672211208764378E-3</v>
      </c>
      <c r="E178" s="33">
        <f t="shared" si="8"/>
        <v>-5.5021045888252766E-3</v>
      </c>
      <c r="F178" s="33">
        <f t="shared" si="6"/>
        <v>13.007671775836569</v>
      </c>
      <c r="G178" s="31"/>
      <c r="H178" s="31"/>
      <c r="I178" s="31"/>
      <c r="J178" s="31"/>
      <c r="K178" s="31"/>
    </row>
    <row r="179" spans="1:11" ht="14.25" customHeight="1" x14ac:dyDescent="0.15">
      <c r="A179" s="33">
        <v>1598</v>
      </c>
      <c r="B179" s="33">
        <v>73.550003000000004</v>
      </c>
      <c r="C179" s="31"/>
      <c r="D179" s="33">
        <f t="shared" si="7"/>
        <v>9.2100068629899241E-3</v>
      </c>
      <c r="E179" s="33">
        <f t="shared" si="8"/>
        <v>1.4378925975395924E-2</v>
      </c>
      <c r="F179" s="33">
        <f t="shared" si="6"/>
        <v>15.775161015685047</v>
      </c>
      <c r="G179" s="31"/>
      <c r="H179" s="31"/>
      <c r="I179" s="31"/>
      <c r="J179" s="31"/>
      <c r="K179" s="31"/>
    </row>
    <row r="180" spans="1:11" ht="14.25" customHeight="1" x14ac:dyDescent="0.15">
      <c r="A180" s="33">
        <v>1592</v>
      </c>
      <c r="B180" s="33">
        <v>73</v>
      </c>
      <c r="C180" s="31"/>
      <c r="D180" s="33">
        <f t="shared" si="7"/>
        <v>-3.7617599218916845E-3</v>
      </c>
      <c r="E180" s="33">
        <f t="shared" si="8"/>
        <v>-7.5060466876337969E-3</v>
      </c>
      <c r="F180" s="33">
        <f t="shared" si="6"/>
        <v>-6.5366632038488284</v>
      </c>
      <c r="G180" s="31"/>
      <c r="H180" s="31"/>
      <c r="I180" s="31"/>
      <c r="J180" s="31"/>
      <c r="K180" s="31"/>
    </row>
    <row r="181" spans="1:11" ht="14.25" customHeight="1" x14ac:dyDescent="0.15">
      <c r="A181" s="33">
        <v>1598</v>
      </c>
      <c r="B181" s="33">
        <v>73</v>
      </c>
      <c r="C181" s="31"/>
      <c r="D181" s="33">
        <f t="shared" si="7"/>
        <v>3.761759921891586E-3</v>
      </c>
      <c r="E181" s="33">
        <f t="shared" si="8"/>
        <v>0</v>
      </c>
      <c r="F181" s="33">
        <f t="shared" si="6"/>
        <v>6.0112923551827544</v>
      </c>
      <c r="G181" s="31"/>
      <c r="H181" s="31"/>
      <c r="I181" s="31"/>
      <c r="J181" s="31"/>
      <c r="K181" s="31"/>
    </row>
    <row r="182" spans="1:11" ht="14.25" customHeight="1" x14ac:dyDescent="0.15">
      <c r="A182" s="33">
        <v>1580.9499510000001</v>
      </c>
      <c r="B182" s="33">
        <v>71.650002000000001</v>
      </c>
      <c r="C182" s="31"/>
      <c r="D182" s="33">
        <f t="shared" si="7"/>
        <v>-1.0726946164316501E-2</v>
      </c>
      <c r="E182" s="33">
        <f t="shared" si="8"/>
        <v>-1.8666258960742456E-2</v>
      </c>
      <c r="F182" s="33">
        <f t="shared" si="6"/>
        <v>-18.296202504725525</v>
      </c>
      <c r="G182" s="31"/>
      <c r="H182" s="31"/>
      <c r="I182" s="31"/>
      <c r="J182" s="31"/>
      <c r="K182" s="31"/>
    </row>
    <row r="183" spans="1:11" ht="14.25" customHeight="1" x14ac:dyDescent="0.15">
      <c r="A183" s="33">
        <v>1582</v>
      </c>
      <c r="B183" s="33">
        <v>71.900002000000001</v>
      </c>
      <c r="C183" s="31"/>
      <c r="D183" s="33">
        <f t="shared" si="7"/>
        <v>6.6396816569576952E-4</v>
      </c>
      <c r="E183" s="33">
        <f t="shared" si="8"/>
        <v>3.4831103557636228E-3</v>
      </c>
      <c r="F183" s="33">
        <f t="shared" si="6"/>
        <v>1.3008332796763327</v>
      </c>
      <c r="G183" s="31"/>
      <c r="H183" s="31"/>
      <c r="I183" s="31"/>
      <c r="J183" s="31"/>
      <c r="K183" s="31"/>
    </row>
    <row r="184" spans="1:11" ht="14.25" customHeight="1" x14ac:dyDescent="0.15">
      <c r="A184" s="33">
        <v>1580.5</v>
      </c>
      <c r="B184" s="33">
        <v>71</v>
      </c>
      <c r="C184" s="31"/>
      <c r="D184" s="33">
        <f t="shared" si="7"/>
        <v>-9.4861667192677442E-4</v>
      </c>
      <c r="E184" s="33">
        <f t="shared" si="8"/>
        <v>-1.2596415502096874E-2</v>
      </c>
      <c r="F184" s="33">
        <f t="shared" si="6"/>
        <v>-2.3936341506291452</v>
      </c>
      <c r="G184" s="31"/>
      <c r="H184" s="31"/>
      <c r="I184" s="31"/>
      <c r="J184" s="31"/>
      <c r="K184" s="31"/>
    </row>
    <row r="185" spans="1:11" ht="14.25" customHeight="1" x14ac:dyDescent="0.15">
      <c r="A185" s="33">
        <v>1579.4499510000001</v>
      </c>
      <c r="B185" s="33">
        <v>70.349997999999999</v>
      </c>
      <c r="C185" s="31"/>
      <c r="D185" s="33">
        <f t="shared" si="7"/>
        <v>-6.6459852525032411E-4</v>
      </c>
      <c r="E185" s="33">
        <f t="shared" si="8"/>
        <v>-9.1971219101999475E-3</v>
      </c>
      <c r="F185" s="33">
        <f t="shared" si="6"/>
        <v>-1.6967176161296191</v>
      </c>
      <c r="G185" s="31"/>
      <c r="H185" s="31"/>
      <c r="I185" s="31"/>
      <c r="J185" s="31"/>
      <c r="K185" s="31"/>
    </row>
    <row r="186" spans="1:11" ht="14.25" customHeight="1" x14ac:dyDescent="0.15">
      <c r="A186" s="33">
        <v>1584</v>
      </c>
      <c r="B186" s="33">
        <v>71.199996999999996</v>
      </c>
      <c r="C186" s="31"/>
      <c r="D186" s="33">
        <f t="shared" si="7"/>
        <v>2.8766392439491225E-3</v>
      </c>
      <c r="E186" s="33">
        <f t="shared" si="8"/>
        <v>1.2010021151982141E-2</v>
      </c>
      <c r="F186" s="33">
        <f t="shared" si="6"/>
        <v>5.4117100324064751</v>
      </c>
      <c r="G186" s="31"/>
      <c r="H186" s="31"/>
      <c r="I186" s="31"/>
      <c r="J186" s="31"/>
      <c r="K186" s="31"/>
    </row>
    <row r="187" spans="1:11" ht="14.25" customHeight="1" x14ac:dyDescent="0.15">
      <c r="A187" s="33">
        <v>1564.5</v>
      </c>
      <c r="B187" s="33">
        <v>72.599997999999999</v>
      </c>
      <c r="C187" s="31"/>
      <c r="D187" s="33">
        <f t="shared" si="7"/>
        <v>-1.2387009265434354E-2</v>
      </c>
      <c r="E187" s="33">
        <f t="shared" si="8"/>
        <v>1.9472117999443071E-2</v>
      </c>
      <c r="F187" s="33">
        <f t="shared" si="6"/>
        <v>-17.965800267956716</v>
      </c>
      <c r="G187" s="31"/>
      <c r="H187" s="31"/>
      <c r="I187" s="31"/>
      <c r="J187" s="31"/>
      <c r="K187" s="31"/>
    </row>
    <row r="188" spans="1:11" ht="14.25" customHeight="1" x14ac:dyDescent="0.15">
      <c r="A188" s="33">
        <v>1554.8000489999999</v>
      </c>
      <c r="B188" s="33">
        <v>77.400002000000001</v>
      </c>
      <c r="C188" s="31"/>
      <c r="D188" s="33">
        <f t="shared" si="7"/>
        <v>-6.219332615561869E-3</v>
      </c>
      <c r="E188" s="33">
        <f t="shared" si="8"/>
        <v>6.4021912152933791E-2</v>
      </c>
      <c r="F188" s="33">
        <f t="shared" si="6"/>
        <v>-4.7145225267419928</v>
      </c>
      <c r="G188" s="31"/>
      <c r="H188" s="31"/>
      <c r="I188" s="31"/>
      <c r="J188" s="31"/>
      <c r="K188" s="31"/>
    </row>
    <row r="189" spans="1:11" ht="14.25" customHeight="1" x14ac:dyDescent="0.15">
      <c r="A189" s="33">
        <v>1564.3000489999999</v>
      </c>
      <c r="B189" s="33">
        <v>77.349997999999999</v>
      </c>
      <c r="C189" s="31"/>
      <c r="D189" s="33">
        <f t="shared" si="7"/>
        <v>6.0915193982638248E-3</v>
      </c>
      <c r="E189" s="33">
        <f t="shared" si="8"/>
        <v>-6.4625527289599181E-4</v>
      </c>
      <c r="F189" s="33">
        <f t="shared" si="6"/>
        <v>9.4789762491225567</v>
      </c>
      <c r="G189" s="31"/>
      <c r="H189" s="31"/>
      <c r="I189" s="31"/>
      <c r="J189" s="31"/>
      <c r="K189" s="31"/>
    </row>
    <row r="190" spans="1:11" ht="14.25" customHeight="1" x14ac:dyDescent="0.15">
      <c r="A190" s="33">
        <v>1589</v>
      </c>
      <c r="B190" s="33">
        <v>81.949996999999996</v>
      </c>
      <c r="C190" s="31"/>
      <c r="D190" s="33">
        <f t="shared" si="7"/>
        <v>1.5666416645077015E-2</v>
      </c>
      <c r="E190" s="33">
        <f t="shared" si="8"/>
        <v>5.7768717419571979E-2</v>
      </c>
      <c r="F190" s="33">
        <f t="shared" si="6"/>
        <v>29.628082268255149</v>
      </c>
      <c r="G190" s="31"/>
      <c r="H190" s="31"/>
      <c r="I190" s="31"/>
      <c r="J190" s="31"/>
      <c r="K190" s="31"/>
    </row>
    <row r="191" spans="1:11" ht="14.25" customHeight="1" x14ac:dyDescent="0.15">
      <c r="A191" s="33">
        <v>1581.6999510000001</v>
      </c>
      <c r="B191" s="33">
        <v>82.650002000000001</v>
      </c>
      <c r="C191" s="31"/>
      <c r="D191" s="33">
        <f t="shared" si="7"/>
        <v>-4.6047005465993922E-3</v>
      </c>
      <c r="E191" s="33">
        <f t="shared" si="8"/>
        <v>8.5055798833096278E-3</v>
      </c>
      <c r="F191" s="33">
        <f t="shared" si="6"/>
        <v>-6.5802684345592315</v>
      </c>
      <c r="G191" s="31"/>
      <c r="H191" s="31"/>
      <c r="I191" s="31"/>
      <c r="J191" s="31"/>
      <c r="K191" s="31"/>
    </row>
    <row r="192" spans="1:11" ht="14.25" customHeight="1" x14ac:dyDescent="0.15">
      <c r="A192" s="33">
        <v>1568.650024</v>
      </c>
      <c r="B192" s="33">
        <v>81</v>
      </c>
      <c r="C192" s="31"/>
      <c r="D192" s="33">
        <f t="shared" si="7"/>
        <v>-8.2847948619630806E-3</v>
      </c>
      <c r="E192" s="33">
        <f t="shared" si="8"/>
        <v>-2.0165693793021251E-2</v>
      </c>
      <c r="F192" s="33">
        <f t="shared" si="6"/>
        <v>-14.629364856288184</v>
      </c>
      <c r="G192" s="31"/>
      <c r="H192" s="31"/>
      <c r="I192" s="31"/>
      <c r="J192" s="31"/>
      <c r="K192" s="31"/>
    </row>
    <row r="193" spans="1:11" ht="14.25" customHeight="1" x14ac:dyDescent="0.15">
      <c r="A193" s="33">
        <v>1550.150024</v>
      </c>
      <c r="B193" s="33">
        <v>80.449996999999996</v>
      </c>
      <c r="C193" s="31"/>
      <c r="D193" s="33">
        <f t="shared" si="7"/>
        <v>-1.1863676221260493E-2</v>
      </c>
      <c r="E193" s="33">
        <f t="shared" si="8"/>
        <v>-6.8133185242896625E-3</v>
      </c>
      <c r="F193" s="33">
        <f t="shared" si="6"/>
        <v>-18.93860943395433</v>
      </c>
      <c r="G193" s="31"/>
      <c r="H193" s="31"/>
      <c r="I193" s="31"/>
      <c r="J193" s="31"/>
      <c r="K193" s="31"/>
    </row>
    <row r="194" spans="1:11" ht="14.25" customHeight="1" x14ac:dyDescent="0.15">
      <c r="A194" s="33">
        <v>1572</v>
      </c>
      <c r="B194" s="33">
        <v>79.150002000000001</v>
      </c>
      <c r="C194" s="31"/>
      <c r="D194" s="33">
        <f t="shared" si="7"/>
        <v>1.3996978082258757E-2</v>
      </c>
      <c r="E194" s="33">
        <f t="shared" si="8"/>
        <v>-1.6291024552650663E-2</v>
      </c>
      <c r="F194" s="33">
        <f t="shared" ref="F194:F247" si="9">A194*D194+B194*E194</f>
        <v>20.713814919386415</v>
      </c>
      <c r="G194" s="31"/>
      <c r="H194" s="31"/>
      <c r="I194" s="31"/>
      <c r="J194" s="31"/>
      <c r="K194" s="31"/>
    </row>
    <row r="195" spans="1:11" ht="14.25" customHeight="1" x14ac:dyDescent="0.15">
      <c r="A195" s="33">
        <v>1607.9499510000001</v>
      </c>
      <c r="B195" s="33">
        <v>78.25</v>
      </c>
      <c r="C195" s="31"/>
      <c r="D195" s="33">
        <f t="shared" ref="D195:D247" si="10">LN(A195/A194)</f>
        <v>2.2611351265367056E-2</v>
      </c>
      <c r="E195" s="33">
        <f t="shared" ref="E195:E247" si="11">LN(B195/B194)</f>
        <v>-1.1435982175235844E-2</v>
      </c>
      <c r="F195" s="33">
        <f t="shared" si="9"/>
        <v>35.463055553978542</v>
      </c>
      <c r="G195" s="31"/>
      <c r="H195" s="31"/>
      <c r="I195" s="31"/>
      <c r="J195" s="31"/>
      <c r="K195" s="31"/>
    </row>
    <row r="196" spans="1:11" ht="14.25" customHeight="1" x14ac:dyDescent="0.15">
      <c r="A196" s="33">
        <v>1635.5</v>
      </c>
      <c r="B196" s="33">
        <v>78.75</v>
      </c>
      <c r="C196" s="31"/>
      <c r="D196" s="33">
        <f t="shared" si="10"/>
        <v>1.6988522723919791E-2</v>
      </c>
      <c r="E196" s="33">
        <f t="shared" si="11"/>
        <v>6.3694482854799285E-3</v>
      </c>
      <c r="F196" s="33">
        <f t="shared" si="9"/>
        <v>28.28632296745236</v>
      </c>
      <c r="G196" s="31"/>
      <c r="H196" s="31"/>
      <c r="I196" s="31"/>
      <c r="J196" s="31"/>
      <c r="K196" s="31"/>
    </row>
    <row r="197" spans="1:11" ht="14.25" customHeight="1" x14ac:dyDescent="0.15">
      <c r="A197" s="33">
        <v>1632</v>
      </c>
      <c r="B197" s="33">
        <v>77.699996999999996</v>
      </c>
      <c r="C197" s="31"/>
      <c r="D197" s="33">
        <f t="shared" si="10"/>
        <v>-2.1423114543862739E-3</v>
      </c>
      <c r="E197" s="33">
        <f t="shared" si="11"/>
        <v>-1.3423058942180108E-2</v>
      </c>
      <c r="F197" s="33">
        <f t="shared" si="9"/>
        <v>-4.5392239330966166</v>
      </c>
      <c r="G197" s="31"/>
      <c r="H197" s="31"/>
      <c r="I197" s="31"/>
      <c r="J197" s="31"/>
      <c r="K197" s="31"/>
    </row>
    <row r="198" spans="1:11" ht="14.25" customHeight="1" x14ac:dyDescent="0.15">
      <c r="A198" s="33">
        <v>1606.599976</v>
      </c>
      <c r="B198" s="33">
        <v>76.75</v>
      </c>
      <c r="C198" s="31"/>
      <c r="D198" s="33">
        <f t="shared" si="10"/>
        <v>-1.5686126722719455E-2</v>
      </c>
      <c r="E198" s="33">
        <f t="shared" si="11"/>
        <v>-1.2301832296255777E-2</v>
      </c>
      <c r="F198" s="33">
        <f t="shared" si="9"/>
        <v>-26.145496444991668</v>
      </c>
      <c r="G198" s="31"/>
      <c r="H198" s="31"/>
      <c r="I198" s="31"/>
      <c r="J198" s="31"/>
      <c r="K198" s="31"/>
    </row>
    <row r="199" spans="1:11" ht="14.25" customHeight="1" x14ac:dyDescent="0.15">
      <c r="A199" s="33">
        <v>1606.349976</v>
      </c>
      <c r="B199" s="33">
        <v>76.699996999999996</v>
      </c>
      <c r="C199" s="31"/>
      <c r="D199" s="33">
        <f t="shared" si="10"/>
        <v>-1.5562022704328373E-4</v>
      </c>
      <c r="E199" s="33">
        <f t="shared" si="11"/>
        <v>-6.517172075257814E-4</v>
      </c>
      <c r="F199" s="33">
        <f t="shared" si="9"/>
        <v>-0.29996725583816919</v>
      </c>
      <c r="G199" s="31"/>
      <c r="H199" s="31"/>
      <c r="I199" s="31"/>
      <c r="J199" s="31"/>
      <c r="K199" s="31"/>
    </row>
    <row r="200" spans="1:11" ht="14.25" customHeight="1" x14ac:dyDescent="0.15">
      <c r="A200" s="33">
        <v>1589</v>
      </c>
      <c r="B200" s="33">
        <v>76.400002000000001</v>
      </c>
      <c r="C200" s="31"/>
      <c r="D200" s="33">
        <f t="shared" si="10"/>
        <v>-1.0859622037573527E-2</v>
      </c>
      <c r="E200" s="33">
        <f t="shared" si="11"/>
        <v>-3.918946909295765E-3</v>
      </c>
      <c r="F200" s="33">
        <f t="shared" si="9"/>
        <v>-17.555346969412422</v>
      </c>
      <c r="G200" s="31"/>
      <c r="H200" s="31"/>
      <c r="I200" s="31"/>
      <c r="J200" s="31"/>
      <c r="K200" s="31"/>
    </row>
    <row r="201" spans="1:11" ht="14.25" customHeight="1" x14ac:dyDescent="0.15">
      <c r="A201" s="33">
        <v>1601.349976</v>
      </c>
      <c r="B201" s="33">
        <v>76.099997999999999</v>
      </c>
      <c r="C201" s="31"/>
      <c r="D201" s="33">
        <f t="shared" si="10"/>
        <v>7.7421209468699851E-3</v>
      </c>
      <c r="E201" s="33">
        <f t="shared" si="11"/>
        <v>-3.9344837640540448E-3</v>
      </c>
      <c r="F201" s="33">
        <f t="shared" si="9"/>
        <v>12.098430985883804</v>
      </c>
      <c r="G201" s="31"/>
      <c r="H201" s="31"/>
      <c r="I201" s="31"/>
      <c r="J201" s="31"/>
      <c r="K201" s="31"/>
    </row>
    <row r="202" spans="1:11" ht="14.25" customHeight="1" x14ac:dyDescent="0.15">
      <c r="A202" s="33">
        <v>1597.5</v>
      </c>
      <c r="B202" s="33">
        <v>76</v>
      </c>
      <c r="C202" s="31"/>
      <c r="D202" s="33">
        <f t="shared" si="10"/>
        <v>-2.407101231896149E-3</v>
      </c>
      <c r="E202" s="33">
        <f t="shared" si="11"/>
        <v>-1.3148983000997757E-3</v>
      </c>
      <c r="F202" s="33">
        <f t="shared" si="9"/>
        <v>-3.9452764887616811</v>
      </c>
      <c r="G202" s="31"/>
      <c r="H202" s="31"/>
      <c r="I202" s="31"/>
      <c r="J202" s="31"/>
      <c r="K202" s="31"/>
    </row>
    <row r="203" spans="1:11" ht="14.25" customHeight="1" x14ac:dyDescent="0.15">
      <c r="A203" s="33">
        <v>1626.849976</v>
      </c>
      <c r="B203" s="33">
        <v>76</v>
      </c>
      <c r="C203" s="31"/>
      <c r="D203" s="33">
        <f t="shared" si="10"/>
        <v>1.8205707742268106E-2</v>
      </c>
      <c r="E203" s="33">
        <f t="shared" si="11"/>
        <v>0</v>
      </c>
      <c r="F203" s="33">
        <f t="shared" si="9"/>
        <v>29.617955203571881</v>
      </c>
      <c r="G203" s="31"/>
      <c r="H203" s="31"/>
      <c r="I203" s="31"/>
      <c r="J203" s="31"/>
      <c r="K203" s="31"/>
    </row>
    <row r="204" spans="1:11" ht="14.25" customHeight="1" x14ac:dyDescent="0.15">
      <c r="A204" s="33">
        <v>1627.6999510000001</v>
      </c>
      <c r="B204" s="33">
        <v>75.599997999999999</v>
      </c>
      <c r="C204" s="31"/>
      <c r="D204" s="33">
        <f t="shared" si="10"/>
        <v>5.2233029966658852E-4</v>
      </c>
      <c r="E204" s="33">
        <f t="shared" si="11"/>
        <v>-5.2770835558705485E-3</v>
      </c>
      <c r="F204" s="33">
        <f t="shared" si="9"/>
        <v>0.45124949690347516</v>
      </c>
      <c r="G204" s="31"/>
      <c r="H204" s="31"/>
      <c r="I204" s="31"/>
      <c r="J204" s="31"/>
      <c r="K204" s="31"/>
    </row>
    <row r="205" spans="1:11" ht="14.25" customHeight="1" x14ac:dyDescent="0.15">
      <c r="A205" s="33">
        <v>1622</v>
      </c>
      <c r="B205" s="33">
        <v>75.449996999999996</v>
      </c>
      <c r="C205" s="31"/>
      <c r="D205" s="33">
        <f t="shared" si="10"/>
        <v>-3.5079896182663673E-3</v>
      </c>
      <c r="E205" s="33">
        <f t="shared" si="11"/>
        <v>-1.9861112780348526E-3</v>
      </c>
      <c r="F205" s="33">
        <f t="shared" si="9"/>
        <v>-5.8398112507974433</v>
      </c>
      <c r="G205" s="31"/>
      <c r="H205" s="31"/>
      <c r="I205" s="31"/>
      <c r="J205" s="31"/>
      <c r="K205" s="31"/>
    </row>
    <row r="206" spans="1:11" ht="14.25" customHeight="1" x14ac:dyDescent="0.15">
      <c r="A206" s="33">
        <v>1645</v>
      </c>
      <c r="B206" s="33">
        <v>77.650002000000001</v>
      </c>
      <c r="C206" s="31"/>
      <c r="D206" s="33">
        <f t="shared" si="10"/>
        <v>1.4080428524114086E-2</v>
      </c>
      <c r="E206" s="33">
        <f t="shared" si="11"/>
        <v>2.8741429898870189E-2</v>
      </c>
      <c r="F206" s="33">
        <f t="shared" si="9"/>
        <v>25.394077011297799</v>
      </c>
      <c r="G206" s="31"/>
      <c r="H206" s="31"/>
      <c r="I206" s="31"/>
      <c r="J206" s="31"/>
      <c r="K206" s="31"/>
    </row>
    <row r="207" spans="1:11" ht="14.25" customHeight="1" x14ac:dyDescent="0.15">
      <c r="A207" s="33">
        <v>1641.5500489999999</v>
      </c>
      <c r="B207" s="33">
        <v>75.800003000000004</v>
      </c>
      <c r="C207" s="31"/>
      <c r="D207" s="33">
        <f t="shared" si="10"/>
        <v>-2.0994369267109615E-3</v>
      </c>
      <c r="E207" s="33">
        <f t="shared" si="11"/>
        <v>-2.4113243125134218E-2</v>
      </c>
      <c r="F207" s="33">
        <f t="shared" si="9"/>
        <v>-5.2741146911396921</v>
      </c>
      <c r="G207" s="31"/>
      <c r="H207" s="31"/>
      <c r="I207" s="31"/>
      <c r="J207" s="31"/>
      <c r="K207" s="31"/>
    </row>
    <row r="208" spans="1:11" ht="14.25" customHeight="1" x14ac:dyDescent="0.15">
      <c r="A208" s="33">
        <v>1648</v>
      </c>
      <c r="B208" s="33">
        <v>79.449996999999996</v>
      </c>
      <c r="C208" s="31"/>
      <c r="D208" s="33">
        <f t="shared" si="10"/>
        <v>3.9214841966557267E-3</v>
      </c>
      <c r="E208" s="33">
        <f t="shared" si="11"/>
        <v>4.7029522996965417E-2</v>
      </c>
      <c r="F208" s="33">
        <f t="shared" si="9"/>
        <v>10.19910141710897</v>
      </c>
      <c r="G208" s="31"/>
      <c r="H208" s="31"/>
      <c r="I208" s="31"/>
      <c r="J208" s="31"/>
      <c r="K208" s="31"/>
    </row>
    <row r="209" spans="1:11" ht="14.25" customHeight="1" x14ac:dyDescent="0.15">
      <c r="A209" s="33">
        <v>1690</v>
      </c>
      <c r="B209" s="33">
        <v>78.199996999999996</v>
      </c>
      <c r="C209" s="31"/>
      <c r="D209" s="33">
        <f t="shared" si="10"/>
        <v>2.5166097447702082E-2</v>
      </c>
      <c r="E209" s="33">
        <f t="shared" si="11"/>
        <v>-1.5858246035033694E-2</v>
      </c>
      <c r="F209" s="33">
        <f t="shared" si="9"/>
        <v>41.290589894251617</v>
      </c>
      <c r="G209" s="31"/>
      <c r="H209" s="31"/>
      <c r="I209" s="31"/>
      <c r="J209" s="31"/>
      <c r="K209" s="31"/>
    </row>
    <row r="210" spans="1:11" ht="14.25" customHeight="1" x14ac:dyDescent="0.15">
      <c r="A210" s="33">
        <v>1725</v>
      </c>
      <c r="B210" s="33">
        <v>77.25</v>
      </c>
      <c r="C210" s="31"/>
      <c r="D210" s="33">
        <f t="shared" si="10"/>
        <v>2.0498521548340969E-2</v>
      </c>
      <c r="E210" s="33">
        <f t="shared" si="11"/>
        <v>-1.2222693410238423E-2</v>
      </c>
      <c r="F210" s="33">
        <f t="shared" si="9"/>
        <v>34.415746604947252</v>
      </c>
      <c r="G210" s="31"/>
      <c r="H210" s="31"/>
      <c r="I210" s="31"/>
      <c r="J210" s="31"/>
      <c r="K210" s="31"/>
    </row>
    <row r="211" spans="1:11" ht="14.25" customHeight="1" x14ac:dyDescent="0.15">
      <c r="A211" s="33">
        <v>1692.4499510000001</v>
      </c>
      <c r="B211" s="33">
        <v>77</v>
      </c>
      <c r="C211" s="31"/>
      <c r="D211" s="33">
        <f t="shared" si="10"/>
        <v>-1.9049896165006616E-2</v>
      </c>
      <c r="E211" s="33">
        <f t="shared" si="11"/>
        <v>-3.2414939241709557E-3</v>
      </c>
      <c r="F211" s="33">
        <f t="shared" si="9"/>
        <v>-32.490590863181694</v>
      </c>
      <c r="G211" s="31"/>
      <c r="H211" s="31"/>
      <c r="I211" s="31"/>
      <c r="J211" s="31"/>
      <c r="K211" s="31"/>
    </row>
    <row r="212" spans="1:11" ht="14.25" customHeight="1" x14ac:dyDescent="0.15">
      <c r="A212" s="33">
        <v>1698.75</v>
      </c>
      <c r="B212" s="33">
        <v>75.099997999999999</v>
      </c>
      <c r="C212" s="31"/>
      <c r="D212" s="33">
        <f t="shared" si="10"/>
        <v>3.715532164899915E-3</v>
      </c>
      <c r="E212" s="33">
        <f t="shared" si="11"/>
        <v>-2.4984889714753621E-2</v>
      </c>
      <c r="F212" s="33">
        <f t="shared" si="9"/>
        <v>4.4353950975155136</v>
      </c>
      <c r="G212" s="31"/>
      <c r="H212" s="31"/>
      <c r="I212" s="31"/>
      <c r="J212" s="31"/>
      <c r="K212" s="31"/>
    </row>
    <row r="213" spans="1:11" ht="14.25" customHeight="1" x14ac:dyDescent="0.15">
      <c r="A213" s="33">
        <v>1681.9499510000001</v>
      </c>
      <c r="B213" s="33">
        <v>74.650002000000001</v>
      </c>
      <c r="C213" s="31"/>
      <c r="D213" s="33">
        <f t="shared" si="10"/>
        <v>-9.9388810232062027E-3</v>
      </c>
      <c r="E213" s="33">
        <f t="shared" si="11"/>
        <v>-6.0099813620366621E-3</v>
      </c>
      <c r="F213" s="33">
        <f t="shared" si="9"/>
        <v>-17.165345570672503</v>
      </c>
      <c r="G213" s="31"/>
      <c r="H213" s="31"/>
      <c r="I213" s="31"/>
      <c r="J213" s="31"/>
      <c r="K213" s="31"/>
    </row>
    <row r="214" spans="1:11" ht="14.25" customHeight="1" x14ac:dyDescent="0.15">
      <c r="A214" s="33">
        <v>1708</v>
      </c>
      <c r="B214" s="33">
        <v>76</v>
      </c>
      <c r="C214" s="31"/>
      <c r="D214" s="33">
        <f t="shared" si="10"/>
        <v>1.5369289906367795E-2</v>
      </c>
      <c r="E214" s="33">
        <f t="shared" si="11"/>
        <v>1.7922789509437383E-2</v>
      </c>
      <c r="F214" s="33">
        <f t="shared" si="9"/>
        <v>27.612879162793437</v>
      </c>
      <c r="G214" s="31"/>
      <c r="H214" s="31"/>
      <c r="I214" s="31"/>
      <c r="J214" s="31"/>
      <c r="K214" s="31"/>
    </row>
    <row r="215" spans="1:11" ht="14.25" customHeight="1" x14ac:dyDescent="0.15">
      <c r="A215" s="33">
        <v>1690</v>
      </c>
      <c r="B215" s="33">
        <v>74</v>
      </c>
      <c r="C215" s="31"/>
      <c r="D215" s="33">
        <f t="shared" si="10"/>
        <v>-1.0594566431396028E-2</v>
      </c>
      <c r="E215" s="33">
        <f t="shared" si="11"/>
        <v>-2.6668247082161294E-2</v>
      </c>
      <c r="F215" s="33">
        <f t="shared" si="9"/>
        <v>-19.878267553139221</v>
      </c>
      <c r="G215" s="31"/>
      <c r="H215" s="31"/>
      <c r="I215" s="31"/>
      <c r="J215" s="31"/>
      <c r="K215" s="31"/>
    </row>
    <row r="216" spans="1:11" ht="14.25" customHeight="1" x14ac:dyDescent="0.15">
      <c r="A216" s="33">
        <v>1673.849976</v>
      </c>
      <c r="B216" s="33">
        <v>73.349997999999999</v>
      </c>
      <c r="C216" s="31"/>
      <c r="D216" s="33">
        <f t="shared" si="10"/>
        <v>-9.6021809555016779E-3</v>
      </c>
      <c r="E216" s="33">
        <f t="shared" si="11"/>
        <v>-8.8226158817097354E-3</v>
      </c>
      <c r="F216" s="33">
        <f t="shared" si="9"/>
        <v>-16.719749219192316</v>
      </c>
      <c r="G216" s="31"/>
      <c r="H216" s="31"/>
      <c r="I216" s="31"/>
      <c r="J216" s="31"/>
      <c r="K216" s="31"/>
    </row>
    <row r="217" spans="1:11" ht="14.25" customHeight="1" x14ac:dyDescent="0.15">
      <c r="A217" s="33">
        <v>1665.0500489999999</v>
      </c>
      <c r="B217" s="33">
        <v>73.449996999999996</v>
      </c>
      <c r="C217" s="31"/>
      <c r="D217" s="33">
        <f t="shared" si="10"/>
        <v>-5.2711655393903158E-3</v>
      </c>
      <c r="E217" s="33">
        <f t="shared" si="11"/>
        <v>1.3623844533137402E-3</v>
      </c>
      <c r="F217" s="33">
        <f t="shared" si="9"/>
        <v>-8.6766873056402147</v>
      </c>
      <c r="G217" s="31"/>
      <c r="H217" s="31"/>
      <c r="I217" s="31"/>
      <c r="J217" s="31"/>
      <c r="K217" s="31"/>
    </row>
    <row r="218" spans="1:11" ht="14.25" customHeight="1" x14ac:dyDescent="0.15">
      <c r="A218" s="33">
        <v>1650</v>
      </c>
      <c r="B218" s="33">
        <v>73.300003000000004</v>
      </c>
      <c r="C218" s="31"/>
      <c r="D218" s="33">
        <f t="shared" si="10"/>
        <v>-9.079894527600876E-3</v>
      </c>
      <c r="E218" s="33">
        <f t="shared" si="11"/>
        <v>-2.0442119554743374E-3</v>
      </c>
      <c r="F218" s="33">
        <f t="shared" si="9"/>
        <v>-15.13166671301035</v>
      </c>
      <c r="G218" s="31"/>
      <c r="H218" s="31"/>
      <c r="I218" s="31"/>
      <c r="J218" s="31"/>
      <c r="K218" s="31"/>
    </row>
    <row r="219" spans="1:11" ht="14.25" customHeight="1" x14ac:dyDescent="0.15">
      <c r="A219" s="33">
        <v>1602</v>
      </c>
      <c r="B219" s="33">
        <v>71.949996999999996</v>
      </c>
      <c r="C219" s="31"/>
      <c r="D219" s="33">
        <f t="shared" si="10"/>
        <v>-2.9522439266321726E-2</v>
      </c>
      <c r="E219" s="33">
        <f t="shared" si="11"/>
        <v>-1.8589258182545542E-2</v>
      </c>
      <c r="F219" s="33">
        <f t="shared" si="9"/>
        <v>-48.632444775113782</v>
      </c>
      <c r="G219" s="31"/>
      <c r="H219" s="31"/>
      <c r="I219" s="31"/>
      <c r="J219" s="31"/>
      <c r="K219" s="31"/>
    </row>
    <row r="220" spans="1:11" ht="14.25" customHeight="1" x14ac:dyDescent="0.15">
      <c r="A220" s="33">
        <v>1611</v>
      </c>
      <c r="B220" s="33">
        <v>71.599997999999999</v>
      </c>
      <c r="C220" s="31"/>
      <c r="D220" s="33">
        <f t="shared" si="10"/>
        <v>5.6022555486697516E-3</v>
      </c>
      <c r="E220" s="33">
        <f t="shared" si="11"/>
        <v>-4.8763456041152516E-3</v>
      </c>
      <c r="F220" s="33">
        <f t="shared" si="9"/>
        <v>8.6760873534050091</v>
      </c>
      <c r="G220" s="31"/>
      <c r="H220" s="31"/>
      <c r="I220" s="31"/>
      <c r="J220" s="31"/>
      <c r="K220" s="31"/>
    </row>
    <row r="221" spans="1:11" ht="14.25" customHeight="1" x14ac:dyDescent="0.15">
      <c r="A221" s="33">
        <v>1622</v>
      </c>
      <c r="B221" s="33">
        <v>71.550003000000004</v>
      </c>
      <c r="C221" s="31"/>
      <c r="D221" s="33">
        <f t="shared" si="10"/>
        <v>6.8048514983837897E-3</v>
      </c>
      <c r="E221" s="33">
        <f t="shared" si="11"/>
        <v>-6.9849810245835222E-4</v>
      </c>
      <c r="F221" s="33">
        <f t="shared" si="9"/>
        <v>10.987491589052118</v>
      </c>
      <c r="G221" s="31"/>
      <c r="H221" s="31"/>
      <c r="I221" s="31"/>
      <c r="J221" s="31"/>
      <c r="K221" s="31"/>
    </row>
    <row r="222" spans="1:11" ht="14.25" customHeight="1" x14ac:dyDescent="0.15">
      <c r="A222" s="33">
        <v>1609.900024</v>
      </c>
      <c r="B222" s="33">
        <v>71.25</v>
      </c>
      <c r="C222" s="31"/>
      <c r="D222" s="33">
        <f t="shared" si="10"/>
        <v>-7.4878755193513872E-3</v>
      </c>
      <c r="E222" s="33">
        <f t="shared" si="11"/>
        <v>-4.2017287824203976E-3</v>
      </c>
      <c r="F222" s="33">
        <f t="shared" si="9"/>
        <v>-12.354104154060265</v>
      </c>
      <c r="G222" s="31"/>
      <c r="H222" s="31"/>
      <c r="I222" s="31"/>
      <c r="J222" s="31"/>
      <c r="K222" s="31"/>
    </row>
    <row r="223" spans="1:11" ht="14.25" customHeight="1" x14ac:dyDescent="0.15">
      <c r="A223" s="33">
        <v>1597.849976</v>
      </c>
      <c r="B223" s="33">
        <v>70.900002000000001</v>
      </c>
      <c r="C223" s="31"/>
      <c r="D223" s="33">
        <f t="shared" si="10"/>
        <v>-7.5131195899519384E-3</v>
      </c>
      <c r="E223" s="33">
        <f t="shared" si="11"/>
        <v>-4.9243574019337379E-3</v>
      </c>
      <c r="F223" s="33">
        <f t="shared" si="9"/>
        <v>-12.353974906135653</v>
      </c>
      <c r="G223" s="31"/>
      <c r="H223" s="31"/>
      <c r="I223" s="31"/>
      <c r="J223" s="31"/>
      <c r="K223" s="31"/>
    </row>
    <row r="224" spans="1:11" ht="14.25" customHeight="1" x14ac:dyDescent="0.15">
      <c r="A224" s="33">
        <v>1604.6999510000001</v>
      </c>
      <c r="B224" s="33">
        <v>73.199996999999996</v>
      </c>
      <c r="C224" s="31"/>
      <c r="D224" s="33">
        <f t="shared" si="10"/>
        <v>4.2778321039562131E-3</v>
      </c>
      <c r="E224" s="33">
        <f t="shared" si="11"/>
        <v>3.1924918236832314E-2</v>
      </c>
      <c r="F224" s="33">
        <f t="shared" si="9"/>
        <v>9.2015408867661321</v>
      </c>
      <c r="G224" s="31"/>
      <c r="H224" s="31"/>
      <c r="I224" s="31"/>
      <c r="J224" s="31"/>
      <c r="K224" s="31"/>
    </row>
    <row r="225" spans="1:11" ht="14.25" customHeight="1" x14ac:dyDescent="0.15">
      <c r="A225" s="33">
        <v>1594.599976</v>
      </c>
      <c r="B225" s="33">
        <v>75.5</v>
      </c>
      <c r="C225" s="31"/>
      <c r="D225" s="33">
        <f t="shared" si="10"/>
        <v>-6.3138866524126702E-3</v>
      </c>
      <c r="E225" s="33">
        <f t="shared" si="11"/>
        <v>3.0937276271320605E-2</v>
      </c>
      <c r="F225" s="33">
        <f t="shared" si="9"/>
        <v>-7.7323591459192578</v>
      </c>
      <c r="G225" s="31"/>
      <c r="H225" s="31"/>
      <c r="I225" s="31"/>
      <c r="J225" s="31"/>
      <c r="K225" s="31"/>
    </row>
    <row r="226" spans="1:11" ht="14.25" customHeight="1" x14ac:dyDescent="0.15">
      <c r="A226" s="33">
        <v>1569</v>
      </c>
      <c r="B226" s="33">
        <v>75.699996999999996</v>
      </c>
      <c r="C226" s="31"/>
      <c r="D226" s="33">
        <f t="shared" si="10"/>
        <v>-1.6184432284565928E-2</v>
      </c>
      <c r="E226" s="33">
        <f t="shared" si="11"/>
        <v>2.6454645583044042E-3</v>
      </c>
      <c r="F226" s="33">
        <f t="shared" si="9"/>
        <v>-25.193112595356691</v>
      </c>
      <c r="G226" s="31"/>
      <c r="H226" s="31"/>
      <c r="I226" s="31"/>
      <c r="J226" s="31"/>
      <c r="K226" s="31"/>
    </row>
    <row r="227" spans="1:11" ht="14.25" customHeight="1" x14ac:dyDescent="0.15">
      <c r="A227" s="33">
        <v>1554.900024</v>
      </c>
      <c r="B227" s="33">
        <v>74.300003000000004</v>
      </c>
      <c r="C227" s="31"/>
      <c r="D227" s="33">
        <f t="shared" si="10"/>
        <v>-9.0272234341859364E-3</v>
      </c>
      <c r="E227" s="33">
        <f t="shared" si="11"/>
        <v>-1.8667128712720086E-2</v>
      </c>
      <c r="F227" s="33">
        <f t="shared" si="9"/>
        <v>-15.423397653825564</v>
      </c>
      <c r="G227" s="31"/>
      <c r="H227" s="31"/>
      <c r="I227" s="31"/>
      <c r="J227" s="31"/>
      <c r="K227" s="31"/>
    </row>
    <row r="228" spans="1:11" ht="14.25" customHeight="1" x14ac:dyDescent="0.15">
      <c r="A228" s="33">
        <v>1559.0500489999999</v>
      </c>
      <c r="B228" s="33">
        <v>76</v>
      </c>
      <c r="C228" s="31"/>
      <c r="D228" s="33">
        <f t="shared" si="10"/>
        <v>2.6654425149586344E-3</v>
      </c>
      <c r="E228" s="33">
        <f t="shared" si="11"/>
        <v>2.2622348185767846E-2</v>
      </c>
      <c r="F228" s="33">
        <f t="shared" si="9"/>
        <v>5.8748567456712983</v>
      </c>
      <c r="G228" s="31"/>
      <c r="H228" s="31"/>
      <c r="I228" s="31"/>
      <c r="J228" s="31"/>
      <c r="K228" s="31"/>
    </row>
    <row r="229" spans="1:11" ht="14.25" customHeight="1" x14ac:dyDescent="0.15">
      <c r="A229" s="33">
        <v>1571.849976</v>
      </c>
      <c r="B229" s="33">
        <v>74.349997999999999</v>
      </c>
      <c r="C229" s="31"/>
      <c r="D229" s="33">
        <f t="shared" si="10"/>
        <v>8.176561506622472E-3</v>
      </c>
      <c r="E229" s="33">
        <f t="shared" si="11"/>
        <v>-2.1949694279965615E-2</v>
      </c>
      <c r="F229" s="33">
        <f t="shared" si="9"/>
        <v>11.220368282131002</v>
      </c>
      <c r="G229" s="31"/>
      <c r="H229" s="31"/>
      <c r="I229" s="31"/>
      <c r="J229" s="31"/>
      <c r="K229" s="31"/>
    </row>
    <row r="230" spans="1:11" ht="14.25" customHeight="1" x14ac:dyDescent="0.15">
      <c r="A230" s="33">
        <v>1557.1999510000001</v>
      </c>
      <c r="B230" s="33">
        <v>79.400002000000001</v>
      </c>
      <c r="C230" s="31"/>
      <c r="D230" s="33">
        <f t="shared" si="10"/>
        <v>-9.363949050862682E-3</v>
      </c>
      <c r="E230" s="33">
        <f t="shared" si="11"/>
        <v>6.5714747435641138E-2</v>
      </c>
      <c r="F230" s="33">
        <f t="shared" si="9"/>
        <v>-9.3637899253504635</v>
      </c>
      <c r="G230" s="31"/>
      <c r="H230" s="31"/>
      <c r="I230" s="31"/>
      <c r="J230" s="31"/>
      <c r="K230" s="31"/>
    </row>
    <row r="231" spans="1:11" ht="14.25" customHeight="1" x14ac:dyDescent="0.15">
      <c r="A231" s="33">
        <v>1544</v>
      </c>
      <c r="B231" s="33">
        <v>79.349997999999999</v>
      </c>
      <c r="C231" s="31"/>
      <c r="D231" s="33">
        <f t="shared" si="10"/>
        <v>-8.5128536848435559E-3</v>
      </c>
      <c r="E231" s="33">
        <f t="shared" si="11"/>
        <v>-6.2997167437774657E-4</v>
      </c>
      <c r="F231" s="33">
        <f t="shared" si="9"/>
        <v>-13.193834340500381</v>
      </c>
      <c r="G231" s="31"/>
      <c r="H231" s="31"/>
      <c r="I231" s="31"/>
      <c r="J231" s="31"/>
      <c r="K231" s="31"/>
    </row>
    <row r="232" spans="1:11" ht="14.25" customHeight="1" x14ac:dyDescent="0.15">
      <c r="A232" s="33">
        <v>1543.5</v>
      </c>
      <c r="B232" s="33">
        <v>78.599997999999999</v>
      </c>
      <c r="C232" s="31"/>
      <c r="D232" s="33">
        <f t="shared" si="10"/>
        <v>-3.2388664250749259E-4</v>
      </c>
      <c r="E232" s="33">
        <f t="shared" si="11"/>
        <v>-9.4967477777609371E-3</v>
      </c>
      <c r="F232" s="33">
        <f t="shared" si="9"/>
        <v>-1.2463633890488288</v>
      </c>
      <c r="G232" s="31"/>
      <c r="H232" s="31"/>
      <c r="I232" s="31"/>
      <c r="J232" s="31"/>
      <c r="K232" s="31"/>
    </row>
    <row r="233" spans="1:11" ht="14.25" customHeight="1" x14ac:dyDescent="0.15">
      <c r="A233" s="33">
        <v>1552.6999510000001</v>
      </c>
      <c r="B233" s="33">
        <v>80.099997999999999</v>
      </c>
      <c r="C233" s="31"/>
      <c r="D233" s="33">
        <f t="shared" si="10"/>
        <v>5.9427544869783307E-3</v>
      </c>
      <c r="E233" s="33">
        <f t="shared" si="11"/>
        <v>1.8904155115656192E-2</v>
      </c>
      <c r="F233" s="33">
        <f t="shared" si="9"/>
        <v>10.741537387692034</v>
      </c>
      <c r="G233" s="31"/>
      <c r="H233" s="31"/>
      <c r="I233" s="31"/>
      <c r="J233" s="31"/>
      <c r="K233" s="31"/>
    </row>
    <row r="234" spans="1:11" ht="14.25" customHeight="1" x14ac:dyDescent="0.15">
      <c r="A234" s="33">
        <v>1527.8000489999999</v>
      </c>
      <c r="B234" s="33">
        <v>85.150002000000001</v>
      </c>
      <c r="C234" s="31"/>
      <c r="D234" s="33">
        <f t="shared" si="10"/>
        <v>-1.6166495249672747E-2</v>
      </c>
      <c r="E234" s="33">
        <f t="shared" si="11"/>
        <v>6.1138601491135279E-2</v>
      </c>
      <c r="F234" s="33">
        <f t="shared" si="9"/>
        <v>-19.493220195360919</v>
      </c>
      <c r="G234" s="31"/>
      <c r="H234" s="31"/>
      <c r="I234" s="31"/>
      <c r="J234" s="31"/>
      <c r="K234" s="31"/>
    </row>
    <row r="235" spans="1:11" ht="14.25" customHeight="1" x14ac:dyDescent="0.15">
      <c r="A235" s="33">
        <v>1536.349976</v>
      </c>
      <c r="B235" s="33">
        <v>87.300003000000004</v>
      </c>
      <c r="C235" s="31"/>
      <c r="D235" s="33">
        <f t="shared" si="10"/>
        <v>5.5806335327996757E-3</v>
      </c>
      <c r="E235" s="33">
        <f t="shared" si="11"/>
        <v>2.4936066613157715E-2</v>
      </c>
      <c r="F235" s="33">
        <f t="shared" si="9"/>
        <v>10.750724884318446</v>
      </c>
      <c r="G235" s="31"/>
      <c r="H235" s="31"/>
      <c r="I235" s="31"/>
      <c r="J235" s="31"/>
      <c r="K235" s="31"/>
    </row>
    <row r="236" spans="1:11" ht="14.25" customHeight="1" x14ac:dyDescent="0.15">
      <c r="A236" s="33">
        <v>1533.3000489999999</v>
      </c>
      <c r="B236" s="33">
        <v>83.400002000000001</v>
      </c>
      <c r="C236" s="31"/>
      <c r="D236" s="33">
        <f t="shared" si="10"/>
        <v>-1.9871503127596698E-3</v>
      </c>
      <c r="E236" s="33">
        <f t="shared" si="11"/>
        <v>-4.5702163864300982E-2</v>
      </c>
      <c r="F236" s="33">
        <f t="shared" si="9"/>
        <v>-6.8584582296117969</v>
      </c>
      <c r="G236" s="31"/>
      <c r="H236" s="31"/>
      <c r="I236" s="31"/>
      <c r="J236" s="31"/>
      <c r="K236" s="31"/>
    </row>
    <row r="237" spans="1:11" ht="14.25" customHeight="1" x14ac:dyDescent="0.15">
      <c r="A237" s="33">
        <v>1506.6999510000001</v>
      </c>
      <c r="B237" s="33">
        <v>79.400002000000001</v>
      </c>
      <c r="C237" s="31"/>
      <c r="D237" s="33">
        <f t="shared" si="10"/>
        <v>-1.7500511113721647E-2</v>
      </c>
      <c r="E237" s="33">
        <f t="shared" si="11"/>
        <v>-4.914993990350959E-2</v>
      </c>
      <c r="F237" s="33">
        <f t="shared" si="9"/>
        <v>-30.270524564157903</v>
      </c>
      <c r="G237" s="31"/>
      <c r="H237" s="31"/>
      <c r="I237" s="31"/>
      <c r="J237" s="31"/>
      <c r="K237" s="31"/>
    </row>
    <row r="238" spans="1:11" ht="14.25" customHeight="1" x14ac:dyDescent="0.15">
      <c r="A238" s="33">
        <v>1507.650024</v>
      </c>
      <c r="B238" s="33">
        <v>73</v>
      </c>
      <c r="C238" s="31"/>
      <c r="D238" s="33">
        <f t="shared" si="10"/>
        <v>6.3036677183464377E-4</v>
      </c>
      <c r="E238" s="33">
        <f t="shared" si="11"/>
        <v>-8.4038952293615438E-2</v>
      </c>
      <c r="F238" s="33">
        <f t="shared" si="9"/>
        <v>-5.1844710387486241</v>
      </c>
      <c r="G238" s="31"/>
      <c r="H238" s="31"/>
      <c r="I238" s="31"/>
      <c r="J238" s="31"/>
      <c r="K238" s="31"/>
    </row>
    <row r="239" spans="1:11" ht="14.25" customHeight="1" x14ac:dyDescent="0.15">
      <c r="A239" s="33">
        <v>1529</v>
      </c>
      <c r="B239" s="33">
        <v>73.25</v>
      </c>
      <c r="C239" s="31"/>
      <c r="D239" s="33">
        <f t="shared" si="10"/>
        <v>1.4061763871389894E-2</v>
      </c>
      <c r="E239" s="33">
        <f t="shared" si="11"/>
        <v>3.4188067487854611E-3</v>
      </c>
      <c r="F239" s="33">
        <f t="shared" si="9"/>
        <v>21.750864553703686</v>
      </c>
      <c r="G239" s="31"/>
      <c r="H239" s="31"/>
      <c r="I239" s="31"/>
      <c r="J239" s="31"/>
      <c r="K239" s="31"/>
    </row>
    <row r="240" spans="1:11" ht="14.25" customHeight="1" x14ac:dyDescent="0.15">
      <c r="A240" s="33">
        <v>1507.0500489999999</v>
      </c>
      <c r="B240" s="33">
        <v>72.150002000000001</v>
      </c>
      <c r="C240" s="31"/>
      <c r="D240" s="33">
        <f t="shared" si="10"/>
        <v>-1.4459796838778337E-2</v>
      </c>
      <c r="E240" s="33">
        <f t="shared" si="11"/>
        <v>-1.5130934957269505E-2</v>
      </c>
      <c r="F240" s="33">
        <f t="shared" si="9"/>
        <v>-22.883334521839803</v>
      </c>
      <c r="G240" s="31"/>
      <c r="H240" s="31"/>
      <c r="I240" s="31"/>
      <c r="J240" s="31"/>
      <c r="K240" s="31"/>
    </row>
    <row r="241" spans="1:11" ht="14.25" customHeight="1" x14ac:dyDescent="0.15">
      <c r="A241" s="33">
        <v>1528.8000489999999</v>
      </c>
      <c r="B241" s="33">
        <v>72.400002000000001</v>
      </c>
      <c r="C241" s="31"/>
      <c r="D241" s="33">
        <f t="shared" si="10"/>
        <v>1.4329015887060852E-2</v>
      </c>
      <c r="E241" s="33">
        <f t="shared" si="11"/>
        <v>3.4590140760723926E-3</v>
      </c>
      <c r="F241" s="33">
        <f t="shared" si="9"/>
        <v>22.156632816286081</v>
      </c>
      <c r="G241" s="31"/>
      <c r="H241" s="31"/>
      <c r="I241" s="31"/>
      <c r="J241" s="31"/>
      <c r="K241" s="31"/>
    </row>
    <row r="242" spans="1:11" ht="14.25" customHeight="1" x14ac:dyDescent="0.15">
      <c r="A242" s="33">
        <v>1535.9499510000001</v>
      </c>
      <c r="B242" s="33">
        <v>72.25</v>
      </c>
      <c r="C242" s="31"/>
      <c r="D242" s="33">
        <f t="shared" si="10"/>
        <v>4.6659042150281041E-3</v>
      </c>
      <c r="E242" s="33">
        <f t="shared" si="11"/>
        <v>-2.0740000234381693E-3</v>
      </c>
      <c r="F242" s="33">
        <f t="shared" si="9"/>
        <v>7.0167488487497023</v>
      </c>
      <c r="G242" s="31"/>
      <c r="H242" s="31"/>
      <c r="I242" s="31"/>
      <c r="J242" s="31"/>
      <c r="K242" s="31"/>
    </row>
    <row r="243" spans="1:11" ht="14.25" customHeight="1" x14ac:dyDescent="0.15">
      <c r="A243" s="33">
        <v>1518.8000489999999</v>
      </c>
      <c r="B243" s="33">
        <v>71.699996999999996</v>
      </c>
      <c r="C243" s="31"/>
      <c r="D243" s="33">
        <f t="shared" si="10"/>
        <v>-1.1228468572413856E-2</v>
      </c>
      <c r="E243" s="33">
        <f t="shared" si="11"/>
        <v>-7.6416212279720288E-3</v>
      </c>
      <c r="F243" s="33">
        <f t="shared" si="9"/>
        <v>-17.601702837097854</v>
      </c>
      <c r="G243" s="31"/>
      <c r="H243" s="31"/>
      <c r="I243" s="31"/>
      <c r="J243" s="31"/>
      <c r="K243" s="31"/>
    </row>
    <row r="244" spans="1:11" ht="14.25" customHeight="1" x14ac:dyDescent="0.15">
      <c r="A244" s="33">
        <v>1532</v>
      </c>
      <c r="B244" s="33">
        <v>70.349997999999999</v>
      </c>
      <c r="C244" s="31"/>
      <c r="D244" s="33">
        <f t="shared" si="10"/>
        <v>8.6534896805774801E-3</v>
      </c>
      <c r="E244" s="33">
        <f t="shared" si="11"/>
        <v>-1.9007950633454018E-2</v>
      </c>
      <c r="F244" s="33">
        <f t="shared" si="9"/>
        <v>11.91993690159711</v>
      </c>
      <c r="G244" s="31"/>
      <c r="H244" s="31"/>
      <c r="I244" s="31"/>
      <c r="J244" s="31"/>
      <c r="K244" s="31"/>
    </row>
    <row r="245" spans="1:11" ht="14.25" customHeight="1" x14ac:dyDescent="0.15">
      <c r="A245" s="33">
        <v>1555.0500489999999</v>
      </c>
      <c r="B245" s="33">
        <v>69.300003000000004</v>
      </c>
      <c r="C245" s="31"/>
      <c r="D245" s="33">
        <f t="shared" si="10"/>
        <v>1.4933659646934508E-2</v>
      </c>
      <c r="E245" s="33">
        <f t="shared" si="11"/>
        <v>-1.5037805645215556E-2</v>
      </c>
      <c r="F245" s="33">
        <f t="shared" si="9"/>
        <v>22.180468189387973</v>
      </c>
      <c r="G245" s="31"/>
      <c r="H245" s="31"/>
      <c r="I245" s="31"/>
      <c r="J245" s="31"/>
      <c r="K245" s="31"/>
    </row>
    <row r="246" spans="1:11" ht="14.25" customHeight="1" x14ac:dyDescent="0.15">
      <c r="A246" s="33">
        <v>1554.6999510000001</v>
      </c>
      <c r="B246" s="33">
        <v>71.650002000000001</v>
      </c>
      <c r="C246" s="31"/>
      <c r="D246" s="33">
        <f t="shared" si="10"/>
        <v>-2.2516150911097048E-4</v>
      </c>
      <c r="E246" s="33">
        <f t="shared" si="11"/>
        <v>3.3348232701748769E-2</v>
      </c>
      <c r="F246" s="33">
        <f t="shared" si="9"/>
        <v>2.0393423525948529</v>
      </c>
      <c r="G246" s="31"/>
      <c r="H246" s="31"/>
      <c r="I246" s="31"/>
      <c r="J246" s="31"/>
      <c r="K246" s="31"/>
    </row>
    <row r="247" spans="1:11" ht="14.25" customHeight="1" x14ac:dyDescent="0.15">
      <c r="A247" s="33">
        <v>1528</v>
      </c>
      <c r="B247" s="33">
        <v>70.75</v>
      </c>
      <c r="C247" s="31"/>
      <c r="D247" s="33">
        <f t="shared" si="10"/>
        <v>-1.7322878711894325E-2</v>
      </c>
      <c r="E247" s="33">
        <f t="shared" si="11"/>
        <v>-1.264064566430176E-2</v>
      </c>
      <c r="F247" s="33">
        <f t="shared" si="9"/>
        <v>-27.36368435252388</v>
      </c>
      <c r="G247" s="31"/>
      <c r="H247" s="31"/>
      <c r="I247" s="31"/>
      <c r="J247" s="31"/>
      <c r="K247" s="31"/>
    </row>
    <row r="248" spans="1:11" ht="14.25" customHeight="1" x14ac:dyDescent="0.15">
      <c r="A248" s="31"/>
      <c r="B248" s="31"/>
      <c r="C248" s="31"/>
      <c r="D248" s="31"/>
      <c r="E248" s="31"/>
      <c r="F248" s="31"/>
      <c r="G248" s="31"/>
      <c r="H248" s="31"/>
      <c r="I248" s="31"/>
      <c r="J248" s="31"/>
      <c r="K248" s="31"/>
    </row>
    <row r="249" spans="1:11" ht="14.25" customHeight="1" x14ac:dyDescent="0.15">
      <c r="A249" s="31"/>
      <c r="B249" s="31"/>
      <c r="C249" s="31"/>
      <c r="D249" s="31"/>
      <c r="E249" s="31"/>
      <c r="F249" s="31"/>
      <c r="G249" s="31"/>
      <c r="H249" s="31"/>
      <c r="I249" s="31"/>
      <c r="J249" s="31"/>
      <c r="K249" s="31"/>
    </row>
    <row r="250" spans="1:11" ht="14.25" customHeight="1" x14ac:dyDescent="0.15"/>
    <row r="251" spans="1:11" ht="14.25" customHeight="1" x14ac:dyDescent="0.15"/>
    <row r="252" spans="1:11" ht="14.25" customHeight="1" x14ac:dyDescent="0.15"/>
    <row r="253" spans="1:11" ht="14.25" customHeight="1" x14ac:dyDescent="0.15"/>
    <row r="254" spans="1:11" ht="14.25" customHeight="1" x14ac:dyDescent="0.15"/>
    <row r="255" spans="1:11" ht="14.25" customHeight="1" x14ac:dyDescent="0.15"/>
    <row r="256" spans="1:11" ht="14.25" customHeight="1" x14ac:dyDescent="0.15"/>
    <row r="257" ht="14.25" customHeight="1" x14ac:dyDescent="0.15"/>
    <row r="258" ht="14.25" customHeight="1" x14ac:dyDescent="0.15"/>
    <row r="259" ht="14.25" customHeight="1" x14ac:dyDescent="0.15"/>
    <row r="260" ht="14.25" customHeight="1" x14ac:dyDescent="0.15"/>
    <row r="261" ht="14.25" customHeight="1" x14ac:dyDescent="0.15"/>
    <row r="262" ht="14.25" customHeight="1" x14ac:dyDescent="0.15"/>
    <row r="263" ht="14.25" customHeight="1" x14ac:dyDescent="0.15"/>
    <row r="264" ht="14.25" customHeight="1" x14ac:dyDescent="0.15"/>
    <row r="265" ht="14.25" customHeight="1" x14ac:dyDescent="0.15"/>
    <row r="266" ht="14.25" customHeight="1" x14ac:dyDescent="0.15"/>
    <row r="267" ht="14.25" customHeight="1" x14ac:dyDescent="0.15"/>
    <row r="268" ht="14.25" customHeight="1" x14ac:dyDescent="0.15"/>
    <row r="269" ht="14.25" customHeight="1" x14ac:dyDescent="0.15"/>
    <row r="270" ht="14.25" customHeight="1" x14ac:dyDescent="0.15"/>
    <row r="271" ht="14.25" customHeight="1" x14ac:dyDescent="0.15"/>
    <row r="272" ht="14.25" customHeight="1" x14ac:dyDescent="0.15"/>
    <row r="273" ht="14.25" customHeight="1" x14ac:dyDescent="0.15"/>
    <row r="274" ht="14.25" customHeight="1" x14ac:dyDescent="0.15"/>
    <row r="275" ht="14.25" customHeight="1" x14ac:dyDescent="0.15"/>
    <row r="276" ht="14.25" customHeight="1" x14ac:dyDescent="0.15"/>
    <row r="277" ht="14.25" customHeight="1" x14ac:dyDescent="0.15"/>
    <row r="278" ht="14.25" customHeight="1" x14ac:dyDescent="0.15"/>
    <row r="279" ht="14.25" customHeight="1" x14ac:dyDescent="0.15"/>
    <row r="280" ht="14.25" customHeight="1" x14ac:dyDescent="0.15"/>
    <row r="281" ht="14.25" customHeight="1" x14ac:dyDescent="0.15"/>
    <row r="282" ht="14.25" customHeight="1" x14ac:dyDescent="0.15"/>
    <row r="283" ht="14.25" customHeight="1" x14ac:dyDescent="0.15"/>
    <row r="284" ht="14.25" customHeight="1" x14ac:dyDescent="0.15"/>
    <row r="285" ht="14.25" customHeight="1" x14ac:dyDescent="0.15"/>
    <row r="286" ht="14.25" customHeight="1" x14ac:dyDescent="0.15"/>
    <row r="287" ht="14.25" customHeight="1" x14ac:dyDescent="0.15"/>
    <row r="288" ht="14.25" customHeight="1" x14ac:dyDescent="0.15"/>
    <row r="289" ht="14.25" customHeight="1" x14ac:dyDescent="0.15"/>
    <row r="290" ht="14.25" customHeight="1" x14ac:dyDescent="0.15"/>
    <row r="291" ht="14.25" customHeight="1" x14ac:dyDescent="0.15"/>
    <row r="292" ht="14.25" customHeight="1" x14ac:dyDescent="0.15"/>
    <row r="293" ht="14.25" customHeight="1" x14ac:dyDescent="0.15"/>
    <row r="294" ht="14.25" customHeight="1" x14ac:dyDescent="0.15"/>
    <row r="295" ht="14.25" customHeight="1" x14ac:dyDescent="0.15"/>
    <row r="296" ht="14.25" customHeight="1" x14ac:dyDescent="0.15"/>
    <row r="297" ht="14.25" customHeight="1" x14ac:dyDescent="0.15"/>
    <row r="298" ht="14.25" customHeight="1" x14ac:dyDescent="0.15"/>
    <row r="299" ht="14.25" customHeight="1" x14ac:dyDescent="0.15"/>
    <row r="300" ht="14.25" customHeight="1" x14ac:dyDescent="0.15"/>
    <row r="301" ht="14.25" customHeight="1" x14ac:dyDescent="0.15"/>
    <row r="302" ht="14.25" customHeight="1" x14ac:dyDescent="0.15"/>
    <row r="303" ht="14.25" customHeight="1" x14ac:dyDescent="0.15"/>
    <row r="304" ht="14.25" customHeight="1" x14ac:dyDescent="0.15"/>
    <row r="305" ht="14.25" customHeight="1" x14ac:dyDescent="0.15"/>
    <row r="306" ht="14.25" customHeight="1" x14ac:dyDescent="0.15"/>
    <row r="307" ht="14.25" customHeight="1" x14ac:dyDescent="0.15"/>
    <row r="308" ht="14.25" customHeight="1" x14ac:dyDescent="0.15"/>
    <row r="309" ht="14.25" customHeight="1" x14ac:dyDescent="0.15"/>
    <row r="310" ht="14.25" customHeight="1" x14ac:dyDescent="0.15"/>
    <row r="311" ht="14.25" customHeight="1" x14ac:dyDescent="0.15"/>
    <row r="312" ht="14.25" customHeight="1" x14ac:dyDescent="0.15"/>
    <row r="313" ht="14.25" customHeight="1" x14ac:dyDescent="0.15"/>
    <row r="314" ht="14.25" customHeight="1" x14ac:dyDescent="0.15"/>
    <row r="315" ht="14.25" customHeight="1" x14ac:dyDescent="0.15"/>
    <row r="316" ht="14.25" customHeight="1" x14ac:dyDescent="0.15"/>
    <row r="317" ht="14.25" customHeight="1" x14ac:dyDescent="0.15"/>
    <row r="318" ht="14.25" customHeight="1" x14ac:dyDescent="0.15"/>
    <row r="319" ht="14.25" customHeight="1" x14ac:dyDescent="0.15"/>
    <row r="320" ht="14.25" customHeight="1" x14ac:dyDescent="0.15"/>
    <row r="321" ht="14.25" customHeight="1" x14ac:dyDescent="0.15"/>
    <row r="322" ht="14.25" customHeight="1" x14ac:dyDescent="0.15"/>
    <row r="323" ht="14.25" customHeight="1" x14ac:dyDescent="0.15"/>
    <row r="324" ht="14.25" customHeight="1" x14ac:dyDescent="0.15"/>
    <row r="325" ht="14.25" customHeight="1" x14ac:dyDescent="0.15"/>
    <row r="326" ht="14.25" customHeight="1" x14ac:dyDescent="0.15"/>
    <row r="327" ht="14.25" customHeight="1" x14ac:dyDescent="0.15"/>
    <row r="328" ht="14.25" customHeight="1" x14ac:dyDescent="0.15"/>
    <row r="329" ht="14.25" customHeight="1" x14ac:dyDescent="0.15"/>
    <row r="330" ht="14.25" customHeight="1" x14ac:dyDescent="0.15"/>
    <row r="331" ht="14.25" customHeight="1" x14ac:dyDescent="0.15"/>
    <row r="332" ht="14.25" customHeight="1" x14ac:dyDescent="0.15"/>
    <row r="333" ht="14.25" customHeight="1" x14ac:dyDescent="0.15"/>
    <row r="334" ht="14.25" customHeight="1" x14ac:dyDescent="0.15"/>
    <row r="335" ht="14.25" customHeight="1" x14ac:dyDescent="0.15"/>
    <row r="336" ht="14.25" customHeight="1" x14ac:dyDescent="0.15"/>
    <row r="337" ht="14.25" customHeight="1" x14ac:dyDescent="0.15"/>
    <row r="338" ht="14.25" customHeight="1" x14ac:dyDescent="0.15"/>
    <row r="339" ht="14.25" customHeight="1" x14ac:dyDescent="0.15"/>
    <row r="340" ht="14.25" customHeight="1" x14ac:dyDescent="0.15"/>
    <row r="341" ht="14.25" customHeight="1" x14ac:dyDescent="0.15"/>
    <row r="342" ht="14.25" customHeight="1" x14ac:dyDescent="0.15"/>
    <row r="343" ht="14.25" customHeight="1" x14ac:dyDescent="0.15"/>
    <row r="344" ht="14.25" customHeight="1" x14ac:dyDescent="0.15"/>
    <row r="345" ht="14.25" customHeight="1" x14ac:dyDescent="0.15"/>
    <row r="346" ht="14.25" customHeight="1" x14ac:dyDescent="0.15"/>
    <row r="347" ht="14.25" customHeight="1" x14ac:dyDescent="0.15"/>
    <row r="348" ht="14.25" customHeight="1" x14ac:dyDescent="0.15"/>
    <row r="349" ht="14.25" customHeight="1" x14ac:dyDescent="0.15"/>
    <row r="350" ht="14.25" customHeight="1" x14ac:dyDescent="0.15"/>
    <row r="351" ht="14.25" customHeight="1" x14ac:dyDescent="0.15"/>
    <row r="352" ht="14.25" customHeight="1" x14ac:dyDescent="0.15"/>
    <row r="353" ht="14.25" customHeight="1" x14ac:dyDescent="0.15"/>
    <row r="354" ht="14.25" customHeight="1" x14ac:dyDescent="0.15"/>
    <row r="355" ht="14.25" customHeight="1" x14ac:dyDescent="0.15"/>
    <row r="356" ht="14.25" customHeight="1" x14ac:dyDescent="0.15"/>
    <row r="357" ht="14.25" customHeight="1" x14ac:dyDescent="0.15"/>
    <row r="358" ht="14.25" customHeight="1" x14ac:dyDescent="0.15"/>
    <row r="359" ht="14.25" customHeight="1" x14ac:dyDescent="0.15"/>
    <row r="360" ht="14.25" customHeight="1" x14ac:dyDescent="0.15"/>
    <row r="361" ht="14.25" customHeight="1" x14ac:dyDescent="0.15"/>
    <row r="362" ht="14.25" customHeight="1" x14ac:dyDescent="0.15"/>
    <row r="363" ht="14.25" customHeight="1" x14ac:dyDescent="0.15"/>
    <row r="364" ht="14.25" customHeight="1" x14ac:dyDescent="0.15"/>
    <row r="365" ht="14.25" customHeight="1" x14ac:dyDescent="0.15"/>
    <row r="366" ht="14.25" customHeight="1" x14ac:dyDescent="0.15"/>
    <row r="367" ht="14.25" customHeight="1" x14ac:dyDescent="0.15"/>
    <row r="368" ht="14.25" customHeight="1" x14ac:dyDescent="0.15"/>
    <row r="369" ht="14.25" customHeight="1" x14ac:dyDescent="0.15"/>
    <row r="370" ht="14.25" customHeight="1" x14ac:dyDescent="0.15"/>
    <row r="371" ht="14.25" customHeight="1" x14ac:dyDescent="0.15"/>
    <row r="372" ht="14.25" customHeight="1" x14ac:dyDescent="0.15"/>
    <row r="373" ht="14.25" customHeight="1" x14ac:dyDescent="0.15"/>
    <row r="374" ht="14.25" customHeight="1" x14ac:dyDescent="0.15"/>
    <row r="375" ht="14.25" customHeight="1" x14ac:dyDescent="0.15"/>
    <row r="376" ht="14.25" customHeight="1" x14ac:dyDescent="0.15"/>
    <row r="377" ht="14.25" customHeight="1" x14ac:dyDescent="0.15"/>
    <row r="378" ht="14.25" customHeight="1" x14ac:dyDescent="0.15"/>
    <row r="379" ht="14.25" customHeight="1" x14ac:dyDescent="0.15"/>
    <row r="380" ht="14.25" customHeight="1" x14ac:dyDescent="0.15"/>
    <row r="381" ht="14.25" customHeight="1" x14ac:dyDescent="0.15"/>
    <row r="382" ht="14.25" customHeight="1" x14ac:dyDescent="0.15"/>
    <row r="383" ht="14.25" customHeight="1" x14ac:dyDescent="0.15"/>
    <row r="384" ht="14.25" customHeight="1" x14ac:dyDescent="0.15"/>
    <row r="385" ht="14.25" customHeight="1" x14ac:dyDescent="0.15"/>
    <row r="386" ht="14.25" customHeight="1" x14ac:dyDescent="0.15"/>
    <row r="387" ht="14.25" customHeight="1" x14ac:dyDescent="0.15"/>
    <row r="388" ht="14.25" customHeight="1" x14ac:dyDescent="0.15"/>
    <row r="389" ht="14.25" customHeight="1" x14ac:dyDescent="0.15"/>
    <row r="390" ht="14.25" customHeight="1" x14ac:dyDescent="0.15"/>
    <row r="391" ht="14.25" customHeight="1" x14ac:dyDescent="0.15"/>
    <row r="392" ht="14.25" customHeight="1" x14ac:dyDescent="0.15"/>
    <row r="393" ht="14.25" customHeight="1" x14ac:dyDescent="0.15"/>
    <row r="394" ht="14.25" customHeight="1" x14ac:dyDescent="0.15"/>
    <row r="395" ht="14.25" customHeight="1" x14ac:dyDescent="0.15"/>
    <row r="396" ht="14.25" customHeight="1" x14ac:dyDescent="0.15"/>
    <row r="397" ht="14.25" customHeight="1" x14ac:dyDescent="0.15"/>
    <row r="398" ht="14.25" customHeight="1" x14ac:dyDescent="0.15"/>
    <row r="399" ht="14.25" customHeight="1" x14ac:dyDescent="0.15"/>
    <row r="400" ht="14.25" customHeight="1" x14ac:dyDescent="0.15"/>
    <row r="401" ht="14.25" customHeight="1" x14ac:dyDescent="0.15"/>
    <row r="402" ht="14.25" customHeight="1" x14ac:dyDescent="0.15"/>
    <row r="403" ht="14.25" customHeight="1" x14ac:dyDescent="0.15"/>
    <row r="404" ht="14.25" customHeight="1" x14ac:dyDescent="0.15"/>
    <row r="405" ht="14.25" customHeight="1" x14ac:dyDescent="0.15"/>
    <row r="406" ht="14.25" customHeight="1" x14ac:dyDescent="0.15"/>
    <row r="407" ht="14.25" customHeight="1" x14ac:dyDescent="0.15"/>
    <row r="408" ht="14.25" customHeight="1" x14ac:dyDescent="0.15"/>
    <row r="409" ht="14.25" customHeight="1" x14ac:dyDescent="0.15"/>
    <row r="410" ht="14.25" customHeight="1" x14ac:dyDescent="0.15"/>
    <row r="411" ht="14.25" customHeight="1" x14ac:dyDescent="0.15"/>
    <row r="412" ht="14.25" customHeight="1" x14ac:dyDescent="0.15"/>
    <row r="413" ht="14.25" customHeight="1" x14ac:dyDescent="0.15"/>
    <row r="414" ht="14.25" customHeight="1" x14ac:dyDescent="0.15"/>
    <row r="415" ht="14.25" customHeight="1" x14ac:dyDescent="0.15"/>
    <row r="416" ht="14.25" customHeight="1" x14ac:dyDescent="0.15"/>
    <row r="417" ht="14.25" customHeight="1" x14ac:dyDescent="0.15"/>
    <row r="418" ht="14.25" customHeight="1" x14ac:dyDescent="0.15"/>
    <row r="419" ht="14.25" customHeight="1" x14ac:dyDescent="0.15"/>
    <row r="420" ht="14.25" customHeight="1" x14ac:dyDescent="0.15"/>
    <row r="421" ht="14.25" customHeight="1" x14ac:dyDescent="0.15"/>
    <row r="422" ht="14.25" customHeight="1" x14ac:dyDescent="0.15"/>
    <row r="423" ht="14.25" customHeight="1" x14ac:dyDescent="0.15"/>
    <row r="424" ht="14.25" customHeight="1" x14ac:dyDescent="0.15"/>
    <row r="425" ht="14.25" customHeight="1" x14ac:dyDescent="0.15"/>
    <row r="426" ht="14.25" customHeight="1" x14ac:dyDescent="0.15"/>
    <row r="427" ht="14.25" customHeight="1" x14ac:dyDescent="0.15"/>
    <row r="428" ht="14.25" customHeight="1" x14ac:dyDescent="0.15"/>
    <row r="429" ht="14.25" customHeight="1" x14ac:dyDescent="0.15"/>
    <row r="430" ht="14.25" customHeight="1" x14ac:dyDescent="0.15"/>
    <row r="431" ht="14.25" customHeight="1" x14ac:dyDescent="0.15"/>
    <row r="432" ht="14.25" customHeight="1" x14ac:dyDescent="0.15"/>
    <row r="433" ht="14.25" customHeight="1" x14ac:dyDescent="0.15"/>
    <row r="434" ht="14.25" customHeight="1" x14ac:dyDescent="0.15"/>
    <row r="435" ht="14.25" customHeight="1" x14ac:dyDescent="0.15"/>
    <row r="436" ht="14.25" customHeight="1" x14ac:dyDescent="0.15"/>
    <row r="437" ht="14.25" customHeight="1" x14ac:dyDescent="0.15"/>
    <row r="438" ht="14.25" customHeight="1" x14ac:dyDescent="0.15"/>
    <row r="439" ht="14.25" customHeight="1" x14ac:dyDescent="0.15"/>
    <row r="440" ht="14.25" customHeight="1" x14ac:dyDescent="0.15"/>
    <row r="441" ht="14.25" customHeight="1" x14ac:dyDescent="0.15"/>
    <row r="442" ht="14.25" customHeight="1" x14ac:dyDescent="0.15"/>
    <row r="443" ht="14.25" customHeight="1" x14ac:dyDescent="0.15"/>
    <row r="444" ht="14.25" customHeight="1" x14ac:dyDescent="0.15"/>
    <row r="445" ht="14.25" customHeight="1" x14ac:dyDescent="0.15"/>
    <row r="446" ht="14.25" customHeight="1" x14ac:dyDescent="0.15"/>
    <row r="447" ht="14.25" customHeight="1" x14ac:dyDescent="0.15"/>
    <row r="448" ht="14.25" customHeight="1" x14ac:dyDescent="0.15"/>
    <row r="449" ht="14.25" customHeight="1" x14ac:dyDescent="0.15"/>
    <row r="450" ht="14.25" customHeight="1" x14ac:dyDescent="0.15"/>
    <row r="451" ht="14.25" customHeight="1" x14ac:dyDescent="0.15"/>
    <row r="452" ht="14.25" customHeight="1" x14ac:dyDescent="0.15"/>
    <row r="453" ht="14.25" customHeight="1" x14ac:dyDescent="0.15"/>
    <row r="454" ht="14.25" customHeight="1" x14ac:dyDescent="0.15"/>
    <row r="455" ht="14.25" customHeight="1" x14ac:dyDescent="0.15"/>
    <row r="456" ht="14.25" customHeight="1" x14ac:dyDescent="0.15"/>
    <row r="457" ht="14.25" customHeight="1" x14ac:dyDescent="0.15"/>
    <row r="458" ht="14.25" customHeight="1" x14ac:dyDescent="0.15"/>
    <row r="459" ht="14.25" customHeight="1" x14ac:dyDescent="0.15"/>
    <row r="460" ht="14.25" customHeight="1" x14ac:dyDescent="0.15"/>
    <row r="461" ht="14.25" customHeight="1" x14ac:dyDescent="0.15"/>
    <row r="462" ht="14.25" customHeight="1" x14ac:dyDescent="0.15"/>
    <row r="463" ht="14.25" customHeight="1" x14ac:dyDescent="0.15"/>
    <row r="464" ht="14.25" customHeight="1" x14ac:dyDescent="0.15"/>
    <row r="465" ht="14.25" customHeight="1" x14ac:dyDescent="0.15"/>
    <row r="466" ht="14.25" customHeight="1" x14ac:dyDescent="0.15"/>
    <row r="467" ht="14.25" customHeight="1" x14ac:dyDescent="0.15"/>
    <row r="468" ht="14.25" customHeight="1" x14ac:dyDescent="0.15"/>
    <row r="469" ht="14.25" customHeight="1" x14ac:dyDescent="0.15"/>
    <row r="470" ht="14.25" customHeight="1" x14ac:dyDescent="0.15"/>
    <row r="471" ht="14.25" customHeight="1" x14ac:dyDescent="0.15"/>
    <row r="472" ht="14.25" customHeight="1" x14ac:dyDescent="0.15"/>
    <row r="473" ht="14.25" customHeight="1" x14ac:dyDescent="0.15"/>
    <row r="474" ht="14.25" customHeight="1" x14ac:dyDescent="0.15"/>
    <row r="475" ht="14.25" customHeight="1" x14ac:dyDescent="0.15"/>
    <row r="476" ht="14.25" customHeight="1" x14ac:dyDescent="0.15"/>
    <row r="477" ht="14.25" customHeight="1" x14ac:dyDescent="0.15"/>
    <row r="478" ht="14.25" customHeight="1" x14ac:dyDescent="0.15"/>
    <row r="479" ht="14.25" customHeight="1" x14ac:dyDescent="0.15"/>
    <row r="480" ht="14.25" customHeight="1" x14ac:dyDescent="0.15"/>
    <row r="481" ht="14.25" customHeight="1" x14ac:dyDescent="0.15"/>
    <row r="482" ht="14.25" customHeight="1" x14ac:dyDescent="0.15"/>
    <row r="483" ht="14.25" customHeight="1" x14ac:dyDescent="0.15"/>
    <row r="484" ht="14.25" customHeight="1" x14ac:dyDescent="0.15"/>
    <row r="485" ht="14.25" customHeight="1" x14ac:dyDescent="0.15"/>
    <row r="486" ht="14.25" customHeight="1" x14ac:dyDescent="0.15"/>
    <row r="487" ht="14.25" customHeight="1" x14ac:dyDescent="0.15"/>
    <row r="488" ht="14.25" customHeight="1" x14ac:dyDescent="0.15"/>
    <row r="489" ht="14.25" customHeight="1" x14ac:dyDescent="0.15"/>
    <row r="490" ht="14.25" customHeight="1" x14ac:dyDescent="0.15"/>
    <row r="491" ht="14.25" customHeight="1" x14ac:dyDescent="0.15"/>
    <row r="492" ht="14.25" customHeight="1" x14ac:dyDescent="0.15"/>
    <row r="493" ht="14.25" customHeight="1" x14ac:dyDescent="0.15"/>
    <row r="494" ht="14.25" customHeight="1" x14ac:dyDescent="0.15"/>
    <row r="495" ht="14.25" customHeight="1" x14ac:dyDescent="0.15"/>
    <row r="496" ht="14.25" customHeight="1" x14ac:dyDescent="0.15"/>
    <row r="497" ht="14.25" customHeight="1" x14ac:dyDescent="0.15"/>
    <row r="498" ht="14.25" customHeight="1" x14ac:dyDescent="0.15"/>
    <row r="499" ht="14.25" customHeight="1" x14ac:dyDescent="0.15"/>
    <row r="500" ht="14.25" customHeight="1" x14ac:dyDescent="0.15"/>
    <row r="501" ht="14.25" customHeight="1" x14ac:dyDescent="0.15"/>
    <row r="502" ht="14.25" customHeight="1" x14ac:dyDescent="0.15"/>
    <row r="503" ht="14.25" customHeight="1" x14ac:dyDescent="0.15"/>
    <row r="504" ht="14.25" customHeight="1" x14ac:dyDescent="0.15"/>
    <row r="505" ht="14.25" customHeight="1" x14ac:dyDescent="0.15"/>
    <row r="506" ht="14.25" customHeight="1" x14ac:dyDescent="0.15"/>
    <row r="507" ht="14.25" customHeight="1" x14ac:dyDescent="0.15"/>
    <row r="508" ht="14.25" customHeight="1" x14ac:dyDescent="0.15"/>
    <row r="509" ht="14.25" customHeight="1" x14ac:dyDescent="0.15"/>
    <row r="510" ht="14.25" customHeight="1" x14ac:dyDescent="0.15"/>
    <row r="511" ht="14.25" customHeight="1" x14ac:dyDescent="0.15"/>
    <row r="512" ht="14.25" customHeight="1" x14ac:dyDescent="0.15"/>
    <row r="513" ht="14.25" customHeight="1" x14ac:dyDescent="0.15"/>
    <row r="514" ht="14.25" customHeight="1" x14ac:dyDescent="0.15"/>
    <row r="515" ht="14.25" customHeight="1" x14ac:dyDescent="0.15"/>
    <row r="516" ht="14.25" customHeight="1" x14ac:dyDescent="0.15"/>
    <row r="517" ht="14.25" customHeight="1" x14ac:dyDescent="0.15"/>
    <row r="518" ht="14.25" customHeight="1" x14ac:dyDescent="0.15"/>
    <row r="519" ht="14.25" customHeight="1" x14ac:dyDescent="0.15"/>
    <row r="520" ht="14.25" customHeight="1" x14ac:dyDescent="0.15"/>
    <row r="521" ht="14.25" customHeight="1" x14ac:dyDescent="0.15"/>
    <row r="522" ht="14.25" customHeight="1" x14ac:dyDescent="0.15"/>
    <row r="523" ht="14.25" customHeight="1" x14ac:dyDescent="0.15"/>
    <row r="524" ht="14.25" customHeight="1" x14ac:dyDescent="0.15"/>
    <row r="525" ht="14.25" customHeight="1" x14ac:dyDescent="0.15"/>
    <row r="526" ht="14.25" customHeight="1" x14ac:dyDescent="0.15"/>
    <row r="527" ht="14.25" customHeight="1" x14ac:dyDescent="0.15"/>
    <row r="528" ht="14.25" customHeight="1" x14ac:dyDescent="0.15"/>
    <row r="529" ht="14.25" customHeight="1" x14ac:dyDescent="0.15"/>
    <row r="530" ht="14.25" customHeight="1" x14ac:dyDescent="0.15"/>
    <row r="531" ht="14.25" customHeight="1" x14ac:dyDescent="0.15"/>
    <row r="532" ht="14.25" customHeight="1" x14ac:dyDescent="0.15"/>
    <row r="533" ht="14.25" customHeight="1" x14ac:dyDescent="0.15"/>
    <row r="534" ht="14.25" customHeight="1" x14ac:dyDescent="0.15"/>
    <row r="535" ht="14.25" customHeight="1" x14ac:dyDescent="0.15"/>
    <row r="536" ht="14.25" customHeight="1" x14ac:dyDescent="0.15"/>
    <row r="537" ht="14.25" customHeight="1" x14ac:dyDescent="0.15"/>
    <row r="538" ht="14.25" customHeight="1" x14ac:dyDescent="0.15"/>
    <row r="539" ht="14.25" customHeight="1" x14ac:dyDescent="0.15"/>
    <row r="540" ht="14.25" customHeight="1" x14ac:dyDescent="0.15"/>
    <row r="541" ht="14.25" customHeight="1" x14ac:dyDescent="0.15"/>
    <row r="542" ht="14.25" customHeight="1" x14ac:dyDescent="0.15"/>
    <row r="543" ht="14.25" customHeight="1" x14ac:dyDescent="0.15"/>
    <row r="544" ht="14.25" customHeight="1" x14ac:dyDescent="0.15"/>
    <row r="545" ht="14.25" customHeight="1" x14ac:dyDescent="0.15"/>
    <row r="546" ht="14.25" customHeight="1" x14ac:dyDescent="0.15"/>
    <row r="547" ht="14.25" customHeight="1" x14ac:dyDescent="0.15"/>
    <row r="548" ht="14.25" customHeight="1" x14ac:dyDescent="0.15"/>
    <row r="549" ht="14.25" customHeight="1" x14ac:dyDescent="0.15"/>
    <row r="550" ht="14.25" customHeight="1" x14ac:dyDescent="0.15"/>
    <row r="551" ht="14.25" customHeight="1" x14ac:dyDescent="0.15"/>
    <row r="552" ht="14.25" customHeight="1" x14ac:dyDescent="0.15"/>
    <row r="553" ht="14.25" customHeight="1" x14ac:dyDescent="0.15"/>
    <row r="554" ht="14.25" customHeight="1" x14ac:dyDescent="0.15"/>
    <row r="555" ht="14.25" customHeight="1" x14ac:dyDescent="0.15"/>
    <row r="556" ht="14.25" customHeight="1" x14ac:dyDescent="0.15"/>
    <row r="557" ht="14.25" customHeight="1" x14ac:dyDescent="0.15"/>
    <row r="558" ht="14.25" customHeight="1" x14ac:dyDescent="0.15"/>
    <row r="559" ht="14.25" customHeight="1" x14ac:dyDescent="0.15"/>
    <row r="560" ht="14.25" customHeight="1" x14ac:dyDescent="0.15"/>
    <row r="561" ht="14.25" customHeight="1" x14ac:dyDescent="0.15"/>
    <row r="562" ht="14.25" customHeight="1" x14ac:dyDescent="0.15"/>
    <row r="563" ht="14.25" customHeight="1" x14ac:dyDescent="0.15"/>
    <row r="564" ht="14.25" customHeight="1" x14ac:dyDescent="0.15"/>
    <row r="565" ht="14.25" customHeight="1" x14ac:dyDescent="0.15"/>
    <row r="566" ht="14.25" customHeight="1" x14ac:dyDescent="0.15"/>
    <row r="567" ht="14.25" customHeight="1" x14ac:dyDescent="0.15"/>
    <row r="568" ht="14.25" customHeight="1" x14ac:dyDescent="0.15"/>
    <row r="569" ht="14.25" customHeight="1" x14ac:dyDescent="0.15"/>
    <row r="570" ht="14.25" customHeight="1" x14ac:dyDescent="0.15"/>
    <row r="571" ht="14.25" customHeight="1" x14ac:dyDescent="0.15"/>
    <row r="572" ht="14.25" customHeight="1" x14ac:dyDescent="0.15"/>
    <row r="573" ht="14.25" customHeight="1" x14ac:dyDescent="0.15"/>
    <row r="574" ht="14.25" customHeight="1" x14ac:dyDescent="0.15"/>
    <row r="575" ht="14.25" customHeight="1" x14ac:dyDescent="0.15"/>
    <row r="576" ht="14.25" customHeight="1" x14ac:dyDescent="0.15"/>
    <row r="577" ht="14.25" customHeight="1" x14ac:dyDescent="0.15"/>
    <row r="578" ht="14.25" customHeight="1" x14ac:dyDescent="0.15"/>
    <row r="579" ht="14.25" customHeight="1" x14ac:dyDescent="0.15"/>
    <row r="580" ht="14.25" customHeight="1" x14ac:dyDescent="0.15"/>
    <row r="581" ht="14.25" customHeight="1" x14ac:dyDescent="0.15"/>
    <row r="582" ht="14.25" customHeight="1" x14ac:dyDescent="0.15"/>
    <row r="583" ht="14.25" customHeight="1" x14ac:dyDescent="0.15"/>
    <row r="584" ht="14.25" customHeight="1" x14ac:dyDescent="0.15"/>
    <row r="585" ht="14.25" customHeight="1" x14ac:dyDescent="0.15"/>
    <row r="586" ht="14.25" customHeight="1" x14ac:dyDescent="0.15"/>
    <row r="587" ht="14.25" customHeight="1" x14ac:dyDescent="0.15"/>
    <row r="588" ht="14.25" customHeight="1" x14ac:dyDescent="0.15"/>
    <row r="589" ht="14.25" customHeight="1" x14ac:dyDescent="0.15"/>
    <row r="590" ht="14.25" customHeight="1" x14ac:dyDescent="0.15"/>
    <row r="591" ht="14.25" customHeight="1" x14ac:dyDescent="0.15"/>
    <row r="592" ht="14.25" customHeight="1" x14ac:dyDescent="0.15"/>
    <row r="593" ht="14.25" customHeight="1" x14ac:dyDescent="0.15"/>
    <row r="594" ht="14.25" customHeight="1" x14ac:dyDescent="0.15"/>
    <row r="595" ht="14.25" customHeight="1" x14ac:dyDescent="0.15"/>
    <row r="596" ht="14.25" customHeight="1" x14ac:dyDescent="0.15"/>
    <row r="597" ht="14.25" customHeight="1" x14ac:dyDescent="0.15"/>
    <row r="598" ht="14.25" customHeight="1" x14ac:dyDescent="0.15"/>
    <row r="599" ht="14.25" customHeight="1" x14ac:dyDescent="0.15"/>
    <row r="600" ht="14.25" customHeight="1" x14ac:dyDescent="0.15"/>
    <row r="601" ht="14.25" customHeight="1" x14ac:dyDescent="0.15"/>
    <row r="602" ht="14.25" customHeight="1" x14ac:dyDescent="0.15"/>
    <row r="603" ht="14.25" customHeight="1" x14ac:dyDescent="0.15"/>
    <row r="604" ht="14.25" customHeight="1" x14ac:dyDescent="0.15"/>
    <row r="605" ht="14.25" customHeight="1" x14ac:dyDescent="0.15"/>
    <row r="606" ht="14.25" customHeight="1" x14ac:dyDescent="0.15"/>
    <row r="607" ht="14.25" customHeight="1" x14ac:dyDescent="0.15"/>
    <row r="608" ht="14.25" customHeight="1" x14ac:dyDescent="0.15"/>
    <row r="609" ht="14.25" customHeight="1" x14ac:dyDescent="0.15"/>
    <row r="610" ht="14.25" customHeight="1" x14ac:dyDescent="0.15"/>
    <row r="611" ht="14.25" customHeight="1" x14ac:dyDescent="0.15"/>
    <row r="612" ht="14.25" customHeight="1" x14ac:dyDescent="0.15"/>
    <row r="613" ht="14.25" customHeight="1" x14ac:dyDescent="0.15"/>
    <row r="614" ht="14.25" customHeight="1" x14ac:dyDescent="0.15"/>
    <row r="615" ht="14.25" customHeight="1" x14ac:dyDescent="0.15"/>
    <row r="616" ht="14.25" customHeight="1" x14ac:dyDescent="0.15"/>
    <row r="617" ht="14.25" customHeight="1" x14ac:dyDescent="0.15"/>
    <row r="618" ht="14.25" customHeight="1" x14ac:dyDescent="0.15"/>
    <row r="619" ht="14.25" customHeight="1" x14ac:dyDescent="0.15"/>
    <row r="620" ht="14.25" customHeight="1" x14ac:dyDescent="0.15"/>
    <row r="621" ht="14.25" customHeight="1" x14ac:dyDescent="0.15"/>
    <row r="622" ht="14.25" customHeight="1" x14ac:dyDescent="0.15"/>
    <row r="623" ht="14.25" customHeight="1" x14ac:dyDescent="0.15"/>
    <row r="624" ht="14.25" customHeight="1" x14ac:dyDescent="0.15"/>
    <row r="625" ht="14.25" customHeight="1" x14ac:dyDescent="0.15"/>
    <row r="626" ht="14.25" customHeight="1" x14ac:dyDescent="0.15"/>
    <row r="627" ht="14.25" customHeight="1" x14ac:dyDescent="0.15"/>
    <row r="628" ht="14.25" customHeight="1" x14ac:dyDescent="0.15"/>
    <row r="629" ht="14.25" customHeight="1" x14ac:dyDescent="0.15"/>
    <row r="630" ht="14.25" customHeight="1" x14ac:dyDescent="0.15"/>
    <row r="631" ht="14.25" customHeight="1" x14ac:dyDescent="0.15"/>
    <row r="632" ht="14.25" customHeight="1" x14ac:dyDescent="0.15"/>
    <row r="633" ht="14.25" customHeight="1" x14ac:dyDescent="0.15"/>
    <row r="634" ht="14.25" customHeight="1" x14ac:dyDescent="0.15"/>
    <row r="635" ht="14.25" customHeight="1" x14ac:dyDescent="0.15"/>
    <row r="636" ht="14.25" customHeight="1" x14ac:dyDescent="0.15"/>
    <row r="637" ht="14.25" customHeight="1" x14ac:dyDescent="0.15"/>
    <row r="638" ht="14.25" customHeight="1" x14ac:dyDescent="0.15"/>
    <row r="639" ht="14.25" customHeight="1" x14ac:dyDescent="0.15"/>
    <row r="640" ht="14.25" customHeight="1" x14ac:dyDescent="0.15"/>
    <row r="641" ht="14.25" customHeight="1" x14ac:dyDescent="0.15"/>
    <row r="642" ht="14.25" customHeight="1" x14ac:dyDescent="0.15"/>
    <row r="643" ht="14.25" customHeight="1" x14ac:dyDescent="0.15"/>
    <row r="644" ht="14.25" customHeight="1" x14ac:dyDescent="0.15"/>
    <row r="645" ht="14.25" customHeight="1" x14ac:dyDescent="0.15"/>
    <row r="646" ht="14.25" customHeight="1" x14ac:dyDescent="0.15"/>
    <row r="647" ht="14.25" customHeight="1" x14ac:dyDescent="0.15"/>
    <row r="648" ht="14.25" customHeight="1" x14ac:dyDescent="0.15"/>
    <row r="649" ht="14.25" customHeight="1" x14ac:dyDescent="0.15"/>
    <row r="650" ht="14.25" customHeight="1" x14ac:dyDescent="0.15"/>
    <row r="651" ht="14.25" customHeight="1" x14ac:dyDescent="0.15"/>
    <row r="652" ht="14.25" customHeight="1" x14ac:dyDescent="0.15"/>
    <row r="653" ht="14.25" customHeight="1" x14ac:dyDescent="0.15"/>
    <row r="654" ht="14.25" customHeight="1" x14ac:dyDescent="0.15"/>
    <row r="655" ht="14.25" customHeight="1" x14ac:dyDescent="0.15"/>
    <row r="656" ht="14.25" customHeight="1" x14ac:dyDescent="0.15"/>
    <row r="657" ht="14.25" customHeight="1" x14ac:dyDescent="0.15"/>
    <row r="658" ht="14.25" customHeight="1" x14ac:dyDescent="0.15"/>
    <row r="659" ht="14.25" customHeight="1" x14ac:dyDescent="0.15"/>
    <row r="660" ht="14.25" customHeight="1" x14ac:dyDescent="0.15"/>
    <row r="661" ht="14.25" customHeight="1" x14ac:dyDescent="0.15"/>
    <row r="662" ht="14.25" customHeight="1" x14ac:dyDescent="0.15"/>
    <row r="663" ht="14.25" customHeight="1" x14ac:dyDescent="0.15"/>
    <row r="664" ht="14.25" customHeight="1" x14ac:dyDescent="0.15"/>
    <row r="665" ht="14.25" customHeight="1" x14ac:dyDescent="0.15"/>
    <row r="666" ht="14.25" customHeight="1" x14ac:dyDescent="0.15"/>
    <row r="667" ht="14.25" customHeight="1" x14ac:dyDescent="0.15"/>
    <row r="668" ht="14.25" customHeight="1" x14ac:dyDescent="0.15"/>
    <row r="669" ht="14.25" customHeight="1" x14ac:dyDescent="0.15"/>
    <row r="670" ht="14.25" customHeight="1" x14ac:dyDescent="0.15"/>
    <row r="671" ht="14.25" customHeight="1" x14ac:dyDescent="0.15"/>
    <row r="672" ht="14.25" customHeight="1" x14ac:dyDescent="0.15"/>
    <row r="673" ht="14.25" customHeight="1" x14ac:dyDescent="0.15"/>
    <row r="674" ht="14.25" customHeight="1" x14ac:dyDescent="0.15"/>
    <row r="675" ht="14.25" customHeight="1" x14ac:dyDescent="0.15"/>
    <row r="676" ht="14.25" customHeight="1" x14ac:dyDescent="0.15"/>
    <row r="677" ht="14.25" customHeight="1" x14ac:dyDescent="0.15"/>
    <row r="678" ht="14.25" customHeight="1" x14ac:dyDescent="0.15"/>
    <row r="679" ht="14.25" customHeight="1" x14ac:dyDescent="0.15"/>
    <row r="680" ht="14.25" customHeight="1" x14ac:dyDescent="0.15"/>
    <row r="681" ht="14.25" customHeight="1" x14ac:dyDescent="0.15"/>
    <row r="682" ht="14.25" customHeight="1" x14ac:dyDescent="0.15"/>
    <row r="683" ht="14.25" customHeight="1" x14ac:dyDescent="0.15"/>
    <row r="684" ht="14.25" customHeight="1" x14ac:dyDescent="0.15"/>
    <row r="685" ht="14.25" customHeight="1" x14ac:dyDescent="0.15"/>
    <row r="686" ht="14.25" customHeight="1" x14ac:dyDescent="0.15"/>
    <row r="687" ht="14.25" customHeight="1" x14ac:dyDescent="0.15"/>
    <row r="688" ht="14.25" customHeight="1" x14ac:dyDescent="0.15"/>
    <row r="689" ht="14.25" customHeight="1" x14ac:dyDescent="0.15"/>
    <row r="690" ht="14.25" customHeight="1" x14ac:dyDescent="0.15"/>
    <row r="691" ht="14.25" customHeight="1" x14ac:dyDescent="0.15"/>
    <row r="692" ht="14.25" customHeight="1" x14ac:dyDescent="0.15"/>
    <row r="693" ht="14.25" customHeight="1" x14ac:dyDescent="0.15"/>
    <row r="694" ht="14.25" customHeight="1" x14ac:dyDescent="0.15"/>
    <row r="695" ht="14.25" customHeight="1" x14ac:dyDescent="0.15"/>
    <row r="696" ht="14.25" customHeight="1" x14ac:dyDescent="0.15"/>
    <row r="697" ht="14.25" customHeight="1" x14ac:dyDescent="0.15"/>
    <row r="698" ht="14.25" customHeight="1" x14ac:dyDescent="0.15"/>
    <row r="699" ht="14.25" customHeight="1" x14ac:dyDescent="0.15"/>
    <row r="700" ht="14.25" customHeight="1" x14ac:dyDescent="0.15"/>
    <row r="701" ht="14.25" customHeight="1" x14ac:dyDescent="0.15"/>
    <row r="702" ht="14.25" customHeight="1" x14ac:dyDescent="0.15"/>
    <row r="703" ht="14.25" customHeight="1" x14ac:dyDescent="0.15"/>
    <row r="704" ht="14.25" customHeight="1" x14ac:dyDescent="0.15"/>
    <row r="705" ht="14.25" customHeight="1" x14ac:dyDescent="0.15"/>
    <row r="706" ht="14.25" customHeight="1" x14ac:dyDescent="0.15"/>
    <row r="707" ht="14.25" customHeight="1" x14ac:dyDescent="0.15"/>
    <row r="708" ht="14.25" customHeight="1" x14ac:dyDescent="0.15"/>
    <row r="709" ht="14.25" customHeight="1" x14ac:dyDescent="0.15"/>
    <row r="710" ht="14.25" customHeight="1" x14ac:dyDescent="0.15"/>
    <row r="711" ht="14.25" customHeight="1" x14ac:dyDescent="0.15"/>
    <row r="712" ht="14.25" customHeight="1" x14ac:dyDescent="0.15"/>
    <row r="713" ht="14.25" customHeight="1" x14ac:dyDescent="0.15"/>
    <row r="714" ht="14.25" customHeight="1" x14ac:dyDescent="0.15"/>
    <row r="715" ht="14.25" customHeight="1" x14ac:dyDescent="0.15"/>
    <row r="716" ht="14.25" customHeight="1" x14ac:dyDescent="0.15"/>
    <row r="717" ht="14.25" customHeight="1" x14ac:dyDescent="0.15"/>
    <row r="718" ht="14.25" customHeight="1" x14ac:dyDescent="0.15"/>
    <row r="719" ht="14.25" customHeight="1" x14ac:dyDescent="0.15"/>
    <row r="720" ht="14.25" customHeight="1" x14ac:dyDescent="0.15"/>
    <row r="721" ht="14.25" customHeight="1" x14ac:dyDescent="0.15"/>
    <row r="722" ht="14.25" customHeight="1" x14ac:dyDescent="0.15"/>
    <row r="723" ht="14.25" customHeight="1" x14ac:dyDescent="0.15"/>
    <row r="724" ht="14.25" customHeight="1" x14ac:dyDescent="0.15"/>
    <row r="725" ht="14.25" customHeight="1" x14ac:dyDescent="0.15"/>
    <row r="726" ht="14.25" customHeight="1" x14ac:dyDescent="0.15"/>
    <row r="727" ht="14.25" customHeight="1" x14ac:dyDescent="0.15"/>
    <row r="728" ht="14.25" customHeight="1" x14ac:dyDescent="0.15"/>
    <row r="729" ht="14.25" customHeight="1" x14ac:dyDescent="0.15"/>
    <row r="730" ht="14.25" customHeight="1" x14ac:dyDescent="0.15"/>
    <row r="731" ht="14.25" customHeight="1" x14ac:dyDescent="0.15"/>
    <row r="732" ht="14.25" customHeight="1" x14ac:dyDescent="0.15"/>
    <row r="733" ht="14.25" customHeight="1" x14ac:dyDescent="0.15"/>
    <row r="734" ht="14.25" customHeight="1" x14ac:dyDescent="0.15"/>
    <row r="735" ht="14.25" customHeight="1" x14ac:dyDescent="0.15"/>
    <row r="736" ht="14.25" customHeight="1" x14ac:dyDescent="0.15"/>
    <row r="737" ht="14.25" customHeight="1" x14ac:dyDescent="0.15"/>
    <row r="738" ht="14.25" customHeight="1" x14ac:dyDescent="0.15"/>
    <row r="739" ht="14.25" customHeight="1" x14ac:dyDescent="0.15"/>
    <row r="740" ht="14.25" customHeight="1" x14ac:dyDescent="0.15"/>
    <row r="741" ht="14.25" customHeight="1" x14ac:dyDescent="0.15"/>
    <row r="742" ht="14.25" customHeight="1" x14ac:dyDescent="0.15"/>
    <row r="743" ht="14.25" customHeight="1" x14ac:dyDescent="0.15"/>
    <row r="744" ht="14.25" customHeight="1" x14ac:dyDescent="0.15"/>
    <row r="745" ht="14.25" customHeight="1" x14ac:dyDescent="0.15"/>
    <row r="746" ht="14.25" customHeight="1" x14ac:dyDescent="0.15"/>
    <row r="747" ht="14.25" customHeight="1" x14ac:dyDescent="0.15"/>
    <row r="748" ht="14.25" customHeight="1" x14ac:dyDescent="0.15"/>
    <row r="749" ht="14.25" customHeight="1" x14ac:dyDescent="0.15"/>
    <row r="750" ht="14.25" customHeight="1" x14ac:dyDescent="0.15"/>
    <row r="751" ht="14.25" customHeight="1" x14ac:dyDescent="0.15"/>
    <row r="752" ht="14.25" customHeight="1" x14ac:dyDescent="0.15"/>
    <row r="753" ht="14.25" customHeight="1" x14ac:dyDescent="0.15"/>
    <row r="754" ht="14.25" customHeight="1" x14ac:dyDescent="0.15"/>
    <row r="755" ht="14.25" customHeight="1" x14ac:dyDescent="0.15"/>
    <row r="756" ht="14.25" customHeight="1" x14ac:dyDescent="0.15"/>
    <row r="757" ht="14.25" customHeight="1" x14ac:dyDescent="0.15"/>
    <row r="758" ht="14.25" customHeight="1" x14ac:dyDescent="0.15"/>
    <row r="759" ht="14.25" customHeight="1" x14ac:dyDescent="0.15"/>
    <row r="760" ht="14.25" customHeight="1" x14ac:dyDescent="0.15"/>
    <row r="761" ht="14.25" customHeight="1" x14ac:dyDescent="0.15"/>
    <row r="762" ht="14.25" customHeight="1" x14ac:dyDescent="0.15"/>
    <row r="763" ht="14.25" customHeight="1" x14ac:dyDescent="0.15"/>
    <row r="764" ht="14.25" customHeight="1" x14ac:dyDescent="0.15"/>
    <row r="765" ht="14.25" customHeight="1" x14ac:dyDescent="0.15"/>
    <row r="766" ht="14.25" customHeight="1" x14ac:dyDescent="0.15"/>
    <row r="767" ht="14.25" customHeight="1" x14ac:dyDescent="0.15"/>
    <row r="768" ht="14.25" customHeight="1" x14ac:dyDescent="0.15"/>
    <row r="769" ht="14.25" customHeight="1" x14ac:dyDescent="0.15"/>
    <row r="770" ht="14.25" customHeight="1" x14ac:dyDescent="0.15"/>
    <row r="771" ht="14.25" customHeight="1" x14ac:dyDescent="0.15"/>
    <row r="772" ht="14.25" customHeight="1" x14ac:dyDescent="0.15"/>
    <row r="773" ht="14.25" customHeight="1" x14ac:dyDescent="0.15"/>
    <row r="774" ht="14.25" customHeight="1" x14ac:dyDescent="0.15"/>
    <row r="775" ht="14.25" customHeight="1" x14ac:dyDescent="0.15"/>
    <row r="776" ht="14.25" customHeight="1" x14ac:dyDescent="0.15"/>
    <row r="777" ht="14.25" customHeight="1" x14ac:dyDescent="0.15"/>
    <row r="778" ht="14.25" customHeight="1" x14ac:dyDescent="0.15"/>
    <row r="779" ht="14.25" customHeight="1" x14ac:dyDescent="0.15"/>
    <row r="780" ht="14.25" customHeight="1" x14ac:dyDescent="0.15"/>
    <row r="781" ht="14.25" customHeight="1" x14ac:dyDescent="0.15"/>
    <row r="782" ht="14.25" customHeight="1" x14ac:dyDescent="0.15"/>
    <row r="783" ht="14.25" customHeight="1" x14ac:dyDescent="0.15"/>
    <row r="784" ht="14.25" customHeight="1" x14ac:dyDescent="0.15"/>
    <row r="785" ht="14.25" customHeight="1" x14ac:dyDescent="0.15"/>
    <row r="786" ht="14.25" customHeight="1" x14ac:dyDescent="0.15"/>
    <row r="787" ht="14.25" customHeight="1" x14ac:dyDescent="0.15"/>
    <row r="788" ht="14.25" customHeight="1" x14ac:dyDescent="0.15"/>
    <row r="789" ht="14.25" customHeight="1" x14ac:dyDescent="0.15"/>
    <row r="790" ht="14.25" customHeight="1" x14ac:dyDescent="0.15"/>
    <row r="791" ht="14.25" customHeight="1" x14ac:dyDescent="0.15"/>
    <row r="792" ht="14.25" customHeight="1" x14ac:dyDescent="0.15"/>
    <row r="793" ht="14.25" customHeight="1" x14ac:dyDescent="0.15"/>
    <row r="794" ht="14.25" customHeight="1" x14ac:dyDescent="0.15"/>
    <row r="795" ht="14.25" customHeight="1" x14ac:dyDescent="0.15"/>
    <row r="796" ht="14.25" customHeight="1" x14ac:dyDescent="0.15"/>
    <row r="797" ht="14.25" customHeight="1" x14ac:dyDescent="0.15"/>
    <row r="798" ht="14.25" customHeight="1" x14ac:dyDescent="0.15"/>
    <row r="799" ht="14.25" customHeight="1" x14ac:dyDescent="0.15"/>
    <row r="800" ht="14.25" customHeight="1" x14ac:dyDescent="0.15"/>
    <row r="801" ht="14.25" customHeight="1" x14ac:dyDescent="0.15"/>
    <row r="802" ht="14.25" customHeight="1" x14ac:dyDescent="0.15"/>
    <row r="803" ht="14.25" customHeight="1" x14ac:dyDescent="0.15"/>
    <row r="804" ht="14.25" customHeight="1" x14ac:dyDescent="0.15"/>
    <row r="805" ht="14.25" customHeight="1" x14ac:dyDescent="0.15"/>
    <row r="806" ht="14.25" customHeight="1" x14ac:dyDescent="0.15"/>
    <row r="807" ht="14.25" customHeight="1" x14ac:dyDescent="0.15"/>
    <row r="808" ht="14.25" customHeight="1" x14ac:dyDescent="0.15"/>
    <row r="809" ht="14.25" customHeight="1" x14ac:dyDescent="0.15"/>
    <row r="810" ht="14.25" customHeight="1" x14ac:dyDescent="0.15"/>
    <row r="811" ht="14.25" customHeight="1" x14ac:dyDescent="0.15"/>
    <row r="812" ht="14.25" customHeight="1" x14ac:dyDescent="0.15"/>
    <row r="813" ht="14.25" customHeight="1" x14ac:dyDescent="0.15"/>
    <row r="814" ht="14.25" customHeight="1" x14ac:dyDescent="0.15"/>
    <row r="815" ht="14.25" customHeight="1" x14ac:dyDescent="0.15"/>
    <row r="816" ht="14.25" customHeight="1" x14ac:dyDescent="0.15"/>
    <row r="817" ht="14.25" customHeight="1" x14ac:dyDescent="0.15"/>
    <row r="818" ht="14.25" customHeight="1" x14ac:dyDescent="0.15"/>
    <row r="819" ht="14.25" customHeight="1" x14ac:dyDescent="0.15"/>
    <row r="820" ht="14.25" customHeight="1" x14ac:dyDescent="0.15"/>
    <row r="821" ht="14.25" customHeight="1" x14ac:dyDescent="0.15"/>
    <row r="822" ht="14.25" customHeight="1" x14ac:dyDescent="0.15"/>
    <row r="823" ht="14.25" customHeight="1" x14ac:dyDescent="0.15"/>
    <row r="824" ht="14.25" customHeight="1" x14ac:dyDescent="0.15"/>
    <row r="825" ht="14.25" customHeight="1" x14ac:dyDescent="0.15"/>
    <row r="826" ht="14.25" customHeight="1" x14ac:dyDescent="0.15"/>
    <row r="827" ht="14.25" customHeight="1" x14ac:dyDescent="0.15"/>
    <row r="828" ht="14.25" customHeight="1" x14ac:dyDescent="0.15"/>
    <row r="829" ht="14.25" customHeight="1" x14ac:dyDescent="0.15"/>
    <row r="830" ht="14.25" customHeight="1" x14ac:dyDescent="0.15"/>
    <row r="831" ht="14.25" customHeight="1" x14ac:dyDescent="0.15"/>
    <row r="832" ht="14.25" customHeight="1" x14ac:dyDescent="0.15"/>
    <row r="833" ht="14.25" customHeight="1" x14ac:dyDescent="0.15"/>
    <row r="834" ht="14.25" customHeight="1" x14ac:dyDescent="0.15"/>
    <row r="835" ht="14.25" customHeight="1" x14ac:dyDescent="0.15"/>
    <row r="836" ht="14.25" customHeight="1" x14ac:dyDescent="0.15"/>
    <row r="837" ht="14.25" customHeight="1" x14ac:dyDescent="0.15"/>
    <row r="838" ht="14.25" customHeight="1" x14ac:dyDescent="0.15"/>
    <row r="839" ht="14.25" customHeight="1" x14ac:dyDescent="0.15"/>
    <row r="840" ht="14.25" customHeight="1" x14ac:dyDescent="0.15"/>
    <row r="841" ht="14.25" customHeight="1" x14ac:dyDescent="0.15"/>
    <row r="842" ht="14.25" customHeight="1" x14ac:dyDescent="0.15"/>
    <row r="843" ht="14.25" customHeight="1" x14ac:dyDescent="0.15"/>
    <row r="844" ht="14.25" customHeight="1" x14ac:dyDescent="0.15"/>
    <row r="845" ht="14.25" customHeight="1" x14ac:dyDescent="0.15"/>
    <row r="846" ht="14.25" customHeight="1" x14ac:dyDescent="0.15"/>
    <row r="847" ht="14.25" customHeight="1" x14ac:dyDescent="0.15"/>
    <row r="848" ht="14.25" customHeight="1" x14ac:dyDescent="0.15"/>
    <row r="849" ht="14.25" customHeight="1" x14ac:dyDescent="0.15"/>
    <row r="850" ht="14.25" customHeight="1" x14ac:dyDescent="0.15"/>
    <row r="851" ht="14.25" customHeight="1" x14ac:dyDescent="0.15"/>
    <row r="852" ht="14.25" customHeight="1" x14ac:dyDescent="0.15"/>
    <row r="853" ht="14.25" customHeight="1" x14ac:dyDescent="0.15"/>
    <row r="854" ht="14.25" customHeight="1" x14ac:dyDescent="0.15"/>
    <row r="855" ht="14.25" customHeight="1" x14ac:dyDescent="0.15"/>
    <row r="856" ht="14.25" customHeight="1" x14ac:dyDescent="0.15"/>
    <row r="857" ht="14.25" customHeight="1" x14ac:dyDescent="0.15"/>
    <row r="858" ht="14.25" customHeight="1" x14ac:dyDescent="0.15"/>
    <row r="859" ht="14.25" customHeight="1" x14ac:dyDescent="0.15"/>
    <row r="860" ht="14.25" customHeight="1" x14ac:dyDescent="0.15"/>
    <row r="861" ht="14.25" customHeight="1" x14ac:dyDescent="0.15"/>
    <row r="862" ht="14.25" customHeight="1" x14ac:dyDescent="0.15"/>
    <row r="863" ht="14.25" customHeight="1" x14ac:dyDescent="0.15"/>
    <row r="864" ht="14.25" customHeight="1" x14ac:dyDescent="0.15"/>
    <row r="865" ht="14.25" customHeight="1" x14ac:dyDescent="0.15"/>
    <row r="866" ht="14.25" customHeight="1" x14ac:dyDescent="0.15"/>
    <row r="867" ht="14.25" customHeight="1" x14ac:dyDescent="0.15"/>
    <row r="868" ht="14.25" customHeight="1" x14ac:dyDescent="0.15"/>
    <row r="869" ht="14.25" customHeight="1" x14ac:dyDescent="0.15"/>
    <row r="870" ht="14.25" customHeight="1" x14ac:dyDescent="0.15"/>
    <row r="871" ht="14.25" customHeight="1" x14ac:dyDescent="0.15"/>
    <row r="872" ht="14.25" customHeight="1" x14ac:dyDescent="0.15"/>
    <row r="873" ht="14.25" customHeight="1" x14ac:dyDescent="0.15"/>
    <row r="874" ht="14.25" customHeight="1" x14ac:dyDescent="0.15"/>
    <row r="875" ht="14.25" customHeight="1" x14ac:dyDescent="0.15"/>
    <row r="876" ht="14.25" customHeight="1" x14ac:dyDescent="0.15"/>
    <row r="877" ht="14.25" customHeight="1" x14ac:dyDescent="0.15"/>
    <row r="878" ht="14.25" customHeight="1" x14ac:dyDescent="0.15"/>
    <row r="879" ht="14.25" customHeight="1" x14ac:dyDescent="0.15"/>
    <row r="880" ht="14.25" customHeight="1" x14ac:dyDescent="0.15"/>
    <row r="881" ht="14.25" customHeight="1" x14ac:dyDescent="0.15"/>
    <row r="882" ht="14.25" customHeight="1" x14ac:dyDescent="0.15"/>
    <row r="883" ht="14.25" customHeight="1" x14ac:dyDescent="0.15"/>
    <row r="884" ht="14.25" customHeight="1" x14ac:dyDescent="0.15"/>
    <row r="885" ht="14.25" customHeight="1" x14ac:dyDescent="0.15"/>
    <row r="886" ht="14.25" customHeight="1" x14ac:dyDescent="0.15"/>
    <row r="887" ht="14.25" customHeight="1" x14ac:dyDescent="0.15"/>
    <row r="888" ht="14.25" customHeight="1" x14ac:dyDescent="0.15"/>
    <row r="889" ht="14.25" customHeight="1" x14ac:dyDescent="0.15"/>
    <row r="890" ht="14.25" customHeight="1" x14ac:dyDescent="0.15"/>
    <row r="891" ht="14.25" customHeight="1" x14ac:dyDescent="0.15"/>
    <row r="892" ht="14.25" customHeight="1" x14ac:dyDescent="0.15"/>
    <row r="893" ht="14.25" customHeight="1" x14ac:dyDescent="0.15"/>
    <row r="894" ht="14.25" customHeight="1" x14ac:dyDescent="0.15"/>
    <row r="895" ht="14.25" customHeight="1" x14ac:dyDescent="0.15"/>
    <row r="896" ht="14.25" customHeight="1" x14ac:dyDescent="0.15"/>
    <row r="897" ht="14.25" customHeight="1" x14ac:dyDescent="0.15"/>
    <row r="898" ht="14.25" customHeight="1" x14ac:dyDescent="0.15"/>
    <row r="899" ht="14.25" customHeight="1" x14ac:dyDescent="0.15"/>
    <row r="900" ht="14.25" customHeight="1" x14ac:dyDescent="0.15"/>
    <row r="901" ht="14.25" customHeight="1" x14ac:dyDescent="0.15"/>
    <row r="902" ht="14.25" customHeight="1" x14ac:dyDescent="0.15"/>
    <row r="903" ht="14.25" customHeight="1" x14ac:dyDescent="0.15"/>
    <row r="904" ht="14.25" customHeight="1" x14ac:dyDescent="0.15"/>
    <row r="905" ht="14.25" customHeight="1" x14ac:dyDescent="0.15"/>
    <row r="906" ht="14.25" customHeight="1" x14ac:dyDescent="0.15"/>
    <row r="907" ht="14.25" customHeight="1" x14ac:dyDescent="0.15"/>
    <row r="908" ht="14.25" customHeight="1" x14ac:dyDescent="0.15"/>
    <row r="909" ht="14.25" customHeight="1" x14ac:dyDescent="0.15"/>
    <row r="910" ht="14.25" customHeight="1" x14ac:dyDescent="0.15"/>
    <row r="911" ht="14.25" customHeight="1" x14ac:dyDescent="0.15"/>
    <row r="912" ht="14.25" customHeight="1" x14ac:dyDescent="0.15"/>
    <row r="913" ht="14.25" customHeight="1" x14ac:dyDescent="0.15"/>
    <row r="914" ht="14.25" customHeight="1" x14ac:dyDescent="0.15"/>
    <row r="915" ht="14.25" customHeight="1" x14ac:dyDescent="0.15"/>
    <row r="916" ht="14.25" customHeight="1" x14ac:dyDescent="0.15"/>
    <row r="917" ht="14.25" customHeight="1" x14ac:dyDescent="0.15"/>
    <row r="918" ht="14.25" customHeight="1" x14ac:dyDescent="0.15"/>
    <row r="919" ht="14.25" customHeight="1" x14ac:dyDescent="0.15"/>
    <row r="920" ht="14.25" customHeight="1" x14ac:dyDescent="0.15"/>
    <row r="921" ht="14.25" customHeight="1" x14ac:dyDescent="0.15"/>
    <row r="922" ht="14.25" customHeight="1" x14ac:dyDescent="0.15"/>
    <row r="923" ht="14.25" customHeight="1" x14ac:dyDescent="0.15"/>
    <row r="924" ht="14.25" customHeight="1" x14ac:dyDescent="0.15"/>
    <row r="925" ht="14.25" customHeight="1" x14ac:dyDescent="0.15"/>
    <row r="926" ht="14.25" customHeight="1" x14ac:dyDescent="0.15"/>
    <row r="927" ht="14.25" customHeight="1" x14ac:dyDescent="0.15"/>
    <row r="928" ht="14.25" customHeight="1" x14ac:dyDescent="0.15"/>
    <row r="929" ht="14.25" customHeight="1" x14ac:dyDescent="0.15"/>
    <row r="930" ht="14.25" customHeight="1" x14ac:dyDescent="0.15"/>
    <row r="931" ht="14.25" customHeight="1" x14ac:dyDescent="0.15"/>
    <row r="932" ht="14.25" customHeight="1" x14ac:dyDescent="0.15"/>
    <row r="933" ht="14.25" customHeight="1" x14ac:dyDescent="0.15"/>
    <row r="934" ht="14.25" customHeight="1" x14ac:dyDescent="0.15"/>
    <row r="935" ht="14.25" customHeight="1" x14ac:dyDescent="0.15"/>
    <row r="936" ht="14.25" customHeight="1" x14ac:dyDescent="0.15"/>
    <row r="937" ht="14.25" customHeight="1" x14ac:dyDescent="0.15"/>
    <row r="938" ht="14.25" customHeight="1" x14ac:dyDescent="0.15"/>
    <row r="939" ht="14.25" customHeight="1" x14ac:dyDescent="0.15"/>
    <row r="940" ht="14.25" customHeight="1" x14ac:dyDescent="0.15"/>
    <row r="941" ht="14.25" customHeight="1" x14ac:dyDescent="0.15"/>
    <row r="942" ht="14.25" customHeight="1" x14ac:dyDescent="0.15"/>
    <row r="943" ht="14.25" customHeight="1" x14ac:dyDescent="0.15"/>
    <row r="944" ht="14.25" customHeight="1" x14ac:dyDescent="0.15"/>
    <row r="945" ht="14.25" customHeight="1" x14ac:dyDescent="0.15"/>
    <row r="946" ht="14.25" customHeight="1" x14ac:dyDescent="0.15"/>
    <row r="947" ht="14.25" customHeight="1" x14ac:dyDescent="0.15"/>
    <row r="948" ht="14.25" customHeight="1" x14ac:dyDescent="0.15"/>
    <row r="949" ht="14.25" customHeight="1" x14ac:dyDescent="0.15"/>
    <row r="950" ht="14.25" customHeight="1" x14ac:dyDescent="0.15"/>
    <row r="951" ht="14.25" customHeight="1" x14ac:dyDescent="0.15"/>
    <row r="952" ht="14.25" customHeight="1" x14ac:dyDescent="0.15"/>
    <row r="953" ht="14.25" customHeight="1" x14ac:dyDescent="0.15"/>
    <row r="954" ht="14.25" customHeight="1" x14ac:dyDescent="0.15"/>
    <row r="955" ht="14.25" customHeight="1" x14ac:dyDescent="0.15"/>
    <row r="956" ht="14.25" customHeight="1" x14ac:dyDescent="0.15"/>
    <row r="957" ht="14.25" customHeight="1" x14ac:dyDescent="0.15"/>
    <row r="958" ht="14.25" customHeight="1" x14ac:dyDescent="0.15"/>
    <row r="959" ht="14.25" customHeight="1" x14ac:dyDescent="0.15"/>
    <row r="960" ht="14.25" customHeight="1" x14ac:dyDescent="0.15"/>
    <row r="961" ht="14.25" customHeight="1" x14ac:dyDescent="0.15"/>
    <row r="962" ht="14.25" customHeight="1" x14ac:dyDescent="0.15"/>
    <row r="963" ht="14.25" customHeight="1" x14ac:dyDescent="0.15"/>
    <row r="964" ht="14.25" customHeight="1" x14ac:dyDescent="0.15"/>
    <row r="965" ht="14.25" customHeight="1" x14ac:dyDescent="0.15"/>
    <row r="966" ht="14.25" customHeight="1" x14ac:dyDescent="0.15"/>
    <row r="967" ht="14.25" customHeight="1" x14ac:dyDescent="0.15"/>
    <row r="968" ht="14.25" customHeight="1" x14ac:dyDescent="0.15"/>
    <row r="969" ht="14.25" customHeight="1" x14ac:dyDescent="0.15"/>
    <row r="970" ht="14.25" customHeight="1" x14ac:dyDescent="0.15"/>
    <row r="971" ht="14.25" customHeight="1" x14ac:dyDescent="0.15"/>
    <row r="972" ht="14.25" customHeight="1" x14ac:dyDescent="0.15"/>
    <row r="973" ht="14.25" customHeight="1" x14ac:dyDescent="0.15"/>
    <row r="974" ht="14.25" customHeight="1" x14ac:dyDescent="0.15"/>
    <row r="975" ht="14.25" customHeight="1" x14ac:dyDescent="0.15"/>
    <row r="976" ht="14.25" customHeight="1" x14ac:dyDescent="0.15"/>
    <row r="977" ht="14.25" customHeight="1" x14ac:dyDescent="0.15"/>
    <row r="978" ht="14.25" customHeight="1" x14ac:dyDescent="0.15"/>
    <row r="979" ht="14.25" customHeight="1" x14ac:dyDescent="0.15"/>
    <row r="980" ht="14.25" customHeight="1" x14ac:dyDescent="0.15"/>
    <row r="981" ht="14.25" customHeight="1" x14ac:dyDescent="0.15"/>
    <row r="982" ht="14.25" customHeight="1" x14ac:dyDescent="0.15"/>
    <row r="983" ht="14.25" customHeight="1" x14ac:dyDescent="0.15"/>
    <row r="984" ht="14.25" customHeight="1" x14ac:dyDescent="0.15"/>
    <row r="985" ht="14.25" customHeight="1" x14ac:dyDescent="0.15"/>
    <row r="986" ht="14.25" customHeight="1" x14ac:dyDescent="0.15"/>
    <row r="987" ht="14.25" customHeight="1" x14ac:dyDescent="0.15"/>
    <row r="988" ht="14.25" customHeight="1" x14ac:dyDescent="0.15"/>
    <row r="989" ht="14.25" customHeight="1" x14ac:dyDescent="0.15"/>
    <row r="990" ht="14.25" customHeight="1" x14ac:dyDescent="0.15"/>
    <row r="991" ht="14.25" customHeight="1" x14ac:dyDescent="0.15"/>
    <row r="992" ht="14.25" customHeight="1" x14ac:dyDescent="0.15"/>
    <row r="993" ht="14.25" customHeight="1" x14ac:dyDescent="0.15"/>
    <row r="994" ht="14.25" customHeight="1" x14ac:dyDescent="0.15"/>
    <row r="995" ht="14.25" customHeight="1" x14ac:dyDescent="0.15"/>
    <row r="996" ht="14.25" customHeight="1" x14ac:dyDescent="0.15"/>
    <row r="997" ht="14.25" customHeight="1" x14ac:dyDescent="0.15"/>
    <row r="998" ht="14.25" customHeight="1" x14ac:dyDescent="0.15"/>
    <row r="999" ht="14.25" customHeight="1" x14ac:dyDescent="0.15"/>
    <row r="1000" ht="14.25" customHeight="1" x14ac:dyDescent="0.15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Group Details</vt:lpstr>
      <vt:lpstr>HDFC Historical Data</vt:lpstr>
      <vt:lpstr>ONGC Historical Data</vt:lpstr>
      <vt:lpstr>SpiceJet Historical Data</vt:lpstr>
      <vt:lpstr>Sharpe Ratio Analysis</vt:lpstr>
      <vt:lpstr>Portfolio Data Inv D</vt:lpstr>
      <vt:lpstr>Portfolio Data Inv E</vt:lpstr>
      <vt:lpstr>Portfolio Data Inv 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Devin Gupta</cp:lastModifiedBy>
  <cp:lastPrinted>2021-12-23T01:04:40Z</cp:lastPrinted>
  <dcterms:created xsi:type="dcterms:W3CDTF">2021-12-12T15:38:31Z</dcterms:created>
  <dcterms:modified xsi:type="dcterms:W3CDTF">2021-12-24T18:16:51Z</dcterms:modified>
</cp:coreProperties>
</file>